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115" windowHeight="7935"/>
  </bookViews>
  <sheets>
    <sheet name="APU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_b2">#REF!</definedName>
    <definedName name="A_1">#REF!</definedName>
    <definedName name="A_2">#REF!</definedName>
    <definedName name="A_5">'[2]RESUMEN DE COTIZACION'!$D$6:$D$19</definedName>
    <definedName name="A_6">'[2]RESUMEN DE COTIZACION'!$E$6:$E$19</definedName>
    <definedName name="ACC">#REF!</definedName>
    <definedName name="Auxiliar">[3]Auxiliar!$B$17:$K$1992</definedName>
    <definedName name="auxiliar13">[4]Auxiliar!$B$17:$K$1976</definedName>
    <definedName name="auxiliarD">[5]Auxiliar!$B$17:$K$1987</definedName>
    <definedName name="auxiliarD1">[5]Auxiliar!$B$17:$K$1987</definedName>
    <definedName name="B_1">#REF!</definedName>
    <definedName name="B_2">#REF!</definedName>
    <definedName name="B01_">#REF!</definedName>
    <definedName name="B02_">#REF!</definedName>
    <definedName name="B03_">#REF!</definedName>
    <definedName name="B04_">#REF!</definedName>
    <definedName name="B05_">#REF!</definedName>
    <definedName name="B06_">#REF!</definedName>
    <definedName name="B07_">#REF!</definedName>
    <definedName name="B08_">#REF!</definedName>
    <definedName name="_xlnm.Database">#REF!</definedName>
    <definedName name="BBBBB">#REF!</definedName>
    <definedName name="BuiltIn_Print_Area">#REF!</definedName>
    <definedName name="BuiltIn_Print_Area___0">#REF!</definedName>
    <definedName name="BuiltIn_Print_Area___0___0">#REF!</definedName>
    <definedName name="BuiltIn_Print_Titles">#REF!</definedName>
    <definedName name="C_1">#REF!</definedName>
    <definedName name="C_2">#REF!</definedName>
    <definedName name="CA">#REF!</definedName>
    <definedName name="CANT.">[6]BASES!$B$4:$B$12</definedName>
    <definedName name="CANT_">#REF!</definedName>
    <definedName name="CARGOS">#REF!</definedName>
    <definedName name="CARRO">#REF!</definedName>
    <definedName name="cc">#REF!</definedName>
    <definedName name="ccc">#REF!</definedName>
    <definedName name="cccc">#REF!</definedName>
    <definedName name="CCTV">#REF!</definedName>
    <definedName name="CCVVV">#REF!</definedName>
    <definedName name="CO">#REF!</definedName>
    <definedName name="D">#REF!</definedName>
    <definedName name="DESC0">#REF!</definedName>
    <definedName name="DESC1">#REF!</definedName>
    <definedName name="DESC2">#REF!</definedName>
    <definedName name="DESC3">#REF!</definedName>
    <definedName name="DESC4">#REF!</definedName>
    <definedName name="DESC5">#REF!</definedName>
    <definedName name="DESC6">#REF!</definedName>
    <definedName name="DESC7">#REF!</definedName>
    <definedName name="DESC8">[7]Costos!$D$22</definedName>
    <definedName name="DH">#REF!</definedName>
    <definedName name="DIFUSOR">#REF!</definedName>
    <definedName name="Difusores">#REF!</definedName>
    <definedName name="dolar">#REF!</definedName>
    <definedName name="Dt">#REF!</definedName>
    <definedName name="eeeeee">#REF!</definedName>
    <definedName name="eeeeeeee">'[2]OBRA CIVIL'!$A$8:$IV$8</definedName>
    <definedName name="EU">[8]Costos!$D$8</definedName>
    <definedName name="FAD">[9]Tyco!#REF!</definedName>
    <definedName name="FBI">[9]Tyco!#REF!</definedName>
    <definedName name="FBIC">[9]Tyco!#REF!</definedName>
    <definedName name="FD">#REF!</definedName>
    <definedName name="fdg">'[2]ESTRUCTURA DE HORMIGON'!$A$1:$IV$7</definedName>
    <definedName name="FVF">#REF!</definedName>
    <definedName name="FVM">#REF!</definedName>
    <definedName name="FVT">#REF!</definedName>
    <definedName name="GastoGeneral">#REF!</definedName>
    <definedName name="GG">[9]Tyco!#REF!</definedName>
    <definedName name="gsdf">#REF!</definedName>
    <definedName name="IN">#REF!</definedName>
    <definedName name="Incl">#REF!</definedName>
    <definedName name="INT">#REF!</definedName>
    <definedName name="manalt">#REF!</definedName>
    <definedName name="manalter">#REF!</definedName>
    <definedName name="MANO">#REF!</definedName>
    <definedName name="mano1">#REF!</definedName>
    <definedName name="Mano2">#REF!</definedName>
    <definedName name="mano3">#REF!</definedName>
    <definedName name="mano4">#REF!</definedName>
    <definedName name="MO">#REF!</definedName>
    <definedName name="moe">[9]Tyco!#REF!</definedName>
    <definedName name="mop">[9]Tyco!#REF!</definedName>
    <definedName name="MXL">#REF!</definedName>
    <definedName name="MXLV">#REF!</definedName>
    <definedName name="N._FUND.">[6]BASES!$C$4:$C$12</definedName>
    <definedName name="N__FUND_">#REF!</definedName>
    <definedName name="NICO">#REF!</definedName>
    <definedName name="ObraGruesa">[3]ObraGruesa!$B$10:$K$588</definedName>
    <definedName name="ObraGruesa13">[4]ObraGruesa!$B$10:$K$588</definedName>
    <definedName name="peseta">#REF!</definedName>
    <definedName name="pesos">#REF!</definedName>
    <definedName name="pesos2">#REF!</definedName>
    <definedName name="pesosD">#REF!</definedName>
    <definedName name="pesoso13">#REF!</definedName>
    <definedName name="Precioacero">#REF!</definedName>
    <definedName name="PrecioCable">#REF!</definedName>
    <definedName name="PrecioHoArmado">#REF!</definedName>
    <definedName name="PrecioHoDalla">#REF!</definedName>
    <definedName name="PrecioHoPanel">#REF!</definedName>
    <definedName name="PrecioHoPlacaAlveolar">#REF!</definedName>
    <definedName name="PrecioHoPretensado">#REF!</definedName>
    <definedName name="PrecioMontaje">#REF!</definedName>
    <definedName name="PrecioPoliestireno">#REF!</definedName>
    <definedName name="PYRO">#REF!</definedName>
    <definedName name="raro">#REF!</definedName>
    <definedName name="REJEX">#REF!</definedName>
    <definedName name="rejin">#REF!</definedName>
    <definedName name="Repuestos">#REF!</definedName>
    <definedName name="ROBO">#REF!</definedName>
    <definedName name="SP">#REF!</definedName>
    <definedName name="ss">#REF!</definedName>
    <definedName name="sss">#REF!</definedName>
    <definedName name="sssss">[2]INFRAESTRUCTURA!$A$1:$IV$8</definedName>
    <definedName name="ssssssssss">'[2]INSTALACION ELECTRICA'!$A$1:$IV$9</definedName>
    <definedName name="tabla">#REF!</definedName>
    <definedName name="TIPO_DE_BASE">#REF!</definedName>
    <definedName name="TOTAL">#REF!</definedName>
    <definedName name="TTTTT">#REF!</definedName>
    <definedName name="TV">#REF!</definedName>
    <definedName name="U">#REF!</definedName>
    <definedName name="ucñ">[9]Tyco!#REF!</definedName>
    <definedName name="UDE">[9]Tyco!#REF!</definedName>
    <definedName name="UF" localSheetId="0">[10]LIB!$A$2</definedName>
    <definedName name="uf">#REF!</definedName>
    <definedName name="uf.">#REF!</definedName>
    <definedName name="US">#REF!</definedName>
    <definedName name="USD">[9]Tyco!#REF!</definedName>
    <definedName name="USV">[9]Tyco!#REF!</definedName>
    <definedName name="Vanos">[3]Auxiliar!$B$399:$L$421</definedName>
    <definedName name="vanos13">[4]Auxiliar!$B$380:$L$405</definedName>
    <definedName name="vanos2">[11]Auxiliar!$B$412:$L$437</definedName>
    <definedName name="vanos3">[11]Auxiliar!$B$412:$L$437</definedName>
    <definedName name="vanos4">[12]Auxiliar!$B$385:$L$408</definedName>
    <definedName name="vanos5">[13]Auxiliar!$B$397:$L$421</definedName>
    <definedName name="vanos6">[14]Auxiliar!$B$428:$L$457</definedName>
    <definedName name="vanos7">[5]Auxiliar!$B$392:$L$416</definedName>
    <definedName name="vanos8">[15]Auxiliar!$B$380:$L$405</definedName>
    <definedName name="vanosD">[5]Auxiliar!$B$392:$L$416</definedName>
    <definedName name="vanosD2">[5]Auxiliar!$B$392:$L$416</definedName>
    <definedName name="vanosD3">[5]Auxiliar!$B$392:$L$416</definedName>
    <definedName name="vanosD4">[5]Auxiliar!$B$392:$L$416</definedName>
    <definedName name="VHD">[9]Tyco!#REF!</definedName>
    <definedName name="VHP">[9]Tyco!#REF!</definedName>
    <definedName name="VOL.">[6]BASES!$L$4:$L$12</definedName>
    <definedName name="VOL._TOT.">[6]BASES!$M$4:$M$12</definedName>
    <definedName name="VOL_">#REF!</definedName>
    <definedName name="VOL__TOT_">#REF!</definedName>
  </definedNames>
  <calcPr calcId="145621"/>
</workbook>
</file>

<file path=xl/calcChain.xml><?xml version="1.0" encoding="utf-8"?>
<calcChain xmlns="http://schemas.openxmlformats.org/spreadsheetml/2006/main">
  <c r="H529" i="1" l="1"/>
  <c r="H521" i="1"/>
  <c r="H516" i="1"/>
  <c r="H511" i="1"/>
  <c r="H506" i="1"/>
  <c r="H501" i="1"/>
  <c r="H496" i="1"/>
  <c r="H486" i="1"/>
  <c r="H479" i="1"/>
  <c r="H475" i="1"/>
  <c r="H461" i="1"/>
  <c r="H454" i="1"/>
  <c r="H449" i="1"/>
  <c r="H443" i="1"/>
  <c r="H434" i="1"/>
  <c r="H424" i="1"/>
  <c r="H408" i="1"/>
  <c r="H399" i="1"/>
  <c r="H389" i="1"/>
  <c r="H365" i="1"/>
  <c r="H360" i="1"/>
  <c r="H331" i="1"/>
  <c r="H325" i="1"/>
  <c r="H317" i="1"/>
  <c r="H313" i="1"/>
  <c r="H307" i="1"/>
  <c r="H298" i="1"/>
  <c r="H290" i="1"/>
  <c r="H285" i="1"/>
  <c r="H279" i="1"/>
  <c r="H271" i="1"/>
  <c r="H259" i="1"/>
  <c r="H255" i="1"/>
  <c r="H251" i="1"/>
  <c r="H247" i="1"/>
  <c r="H237" i="1"/>
  <c r="H228" i="1"/>
  <c r="H219" i="1"/>
  <c r="H209" i="1"/>
  <c r="H199" i="1"/>
  <c r="H189" i="1"/>
  <c r="H179" i="1"/>
  <c r="H167" i="1"/>
  <c r="H155" i="1"/>
  <c r="H147" i="1"/>
  <c r="H139" i="1"/>
  <c r="H132" i="1"/>
  <c r="H124" i="1"/>
  <c r="H117" i="1"/>
  <c r="H108" i="1"/>
  <c r="H99" i="1"/>
  <c r="H93" i="1"/>
  <c r="H84" i="1"/>
  <c r="H72" i="1"/>
  <c r="H65" i="1"/>
  <c r="H53" i="1"/>
  <c r="H46" i="1"/>
  <c r="H34" i="1"/>
  <c r="H25" i="1"/>
  <c r="E417" i="1"/>
  <c r="E346" i="1"/>
  <c r="E114" i="1"/>
  <c r="E540" i="1"/>
  <c r="E526" i="1"/>
  <c r="E493" i="1"/>
  <c r="E472" i="1"/>
  <c r="E458" i="1"/>
  <c r="G458" i="1" s="1"/>
  <c r="E446" i="1"/>
  <c r="E440" i="1"/>
  <c r="F425" i="1"/>
  <c r="E431" i="1"/>
  <c r="E420" i="1"/>
  <c r="E405" i="1"/>
  <c r="E396" i="1"/>
  <c r="E386" i="1"/>
  <c r="E376" i="1"/>
  <c r="E357" i="1"/>
  <c r="E349" i="1"/>
  <c r="E343" i="1"/>
  <c r="E328" i="1"/>
  <c r="E322" i="1"/>
  <c r="E310" i="1"/>
  <c r="E304" i="1"/>
  <c r="E295" i="1"/>
  <c r="E282" i="1"/>
  <c r="E276" i="1"/>
  <c r="E268" i="1"/>
  <c r="E244" i="1"/>
  <c r="E241" i="1"/>
  <c r="E216" i="1"/>
  <c r="E206" i="1"/>
  <c r="E196" i="1"/>
  <c r="E186" i="1"/>
  <c r="E176" i="1"/>
  <c r="E164" i="1"/>
  <c r="E152" i="1"/>
  <c r="E144" i="1"/>
  <c r="E136" i="1"/>
  <c r="E129" i="1"/>
  <c r="E105" i="1"/>
  <c r="E31" i="1"/>
  <c r="E10" i="1"/>
  <c r="F104" i="1" s="1"/>
  <c r="G104" i="1" s="1"/>
  <c r="F105" i="1" s="1"/>
  <c r="E11" i="1"/>
  <c r="F143" i="1" s="1"/>
  <c r="G143" i="1" s="1"/>
  <c r="F144" i="1" s="1"/>
  <c r="E12" i="1"/>
  <c r="F429" i="1" s="1"/>
  <c r="G429" i="1" s="1"/>
  <c r="E13" i="1"/>
  <c r="E14" i="1"/>
  <c r="F275" i="1" s="1"/>
  <c r="G275" i="1" s="1"/>
  <c r="F276" i="1" s="1"/>
  <c r="G276" i="1" s="1"/>
  <c r="E15" i="1"/>
  <c r="E16" i="1"/>
  <c r="E17" i="1"/>
  <c r="G26" i="1"/>
  <c r="G27" i="1"/>
  <c r="G28" i="1"/>
  <c r="G29" i="1"/>
  <c r="G30" i="1"/>
  <c r="F31" i="1"/>
  <c r="G35" i="1"/>
  <c r="G36" i="1"/>
  <c r="G37" i="1"/>
  <c r="G38" i="1"/>
  <c r="E39" i="1"/>
  <c r="G39" i="1" s="1"/>
  <c r="G40" i="1"/>
  <c r="G41" i="1"/>
  <c r="G42" i="1"/>
  <c r="G43" i="1"/>
  <c r="E47" i="1"/>
  <c r="G47" i="1" s="1"/>
  <c r="E48" i="1"/>
  <c r="G48" i="1"/>
  <c r="G49" i="1"/>
  <c r="G50" i="1"/>
  <c r="G55" i="1"/>
  <c r="G56" i="1"/>
  <c r="G58" i="1"/>
  <c r="G59" i="1"/>
  <c r="G61" i="1"/>
  <c r="G62" i="1"/>
  <c r="G66" i="1"/>
  <c r="G67" i="1"/>
  <c r="G68" i="1"/>
  <c r="G69" i="1"/>
  <c r="G76" i="1"/>
  <c r="G77" i="1"/>
  <c r="G78" i="1"/>
  <c r="G79" i="1"/>
  <c r="G80" i="1"/>
  <c r="G81" i="1"/>
  <c r="G85" i="1"/>
  <c r="F84" i="1" s="1"/>
  <c r="G84" i="1" s="1"/>
  <c r="G89" i="1"/>
  <c r="F88" i="1" s="1"/>
  <c r="G88" i="1" s="1"/>
  <c r="G90" i="1"/>
  <c r="G94" i="1"/>
  <c r="G95" i="1"/>
  <c r="G96" i="1"/>
  <c r="G100" i="1"/>
  <c r="G101" i="1"/>
  <c r="G102" i="1"/>
  <c r="G103" i="1"/>
  <c r="G109" i="1"/>
  <c r="G110" i="1"/>
  <c r="G111" i="1"/>
  <c r="G118" i="1"/>
  <c r="G119" i="1"/>
  <c r="G120" i="1"/>
  <c r="G121" i="1"/>
  <c r="G125" i="1"/>
  <c r="G126" i="1"/>
  <c r="G127" i="1"/>
  <c r="G133" i="1"/>
  <c r="G134" i="1"/>
  <c r="G140" i="1"/>
  <c r="G141" i="1"/>
  <c r="G142" i="1"/>
  <c r="G148" i="1"/>
  <c r="E149" i="1"/>
  <c r="E150" i="1"/>
  <c r="E151" i="1"/>
  <c r="G156" i="1"/>
  <c r="G157" i="1"/>
  <c r="F158" i="1"/>
  <c r="G158" i="1" s="1"/>
  <c r="G159" i="1"/>
  <c r="G160" i="1"/>
  <c r="G161" i="1"/>
  <c r="F162" i="1"/>
  <c r="G162" i="1" s="1"/>
  <c r="G163" i="1"/>
  <c r="G168" i="1"/>
  <c r="F169" i="1"/>
  <c r="G169" i="1" s="1"/>
  <c r="G170" i="1"/>
  <c r="G171" i="1"/>
  <c r="G172" i="1"/>
  <c r="G173" i="1"/>
  <c r="G175" i="1"/>
  <c r="G180" i="1"/>
  <c r="F181" i="1" s="1"/>
  <c r="G181" i="1"/>
  <c r="G182" i="1"/>
  <c r="F183" i="1"/>
  <c r="G183" i="1" s="1"/>
  <c r="G190" i="1"/>
  <c r="G191" i="1"/>
  <c r="G192" i="1"/>
  <c r="G193" i="1"/>
  <c r="G200" i="1"/>
  <c r="G201" i="1"/>
  <c r="G202" i="1"/>
  <c r="G203" i="1"/>
  <c r="G204" i="1"/>
  <c r="F206" i="1" s="1"/>
  <c r="G210" i="1"/>
  <c r="G211" i="1"/>
  <c r="G212" i="1"/>
  <c r="G213" i="1"/>
  <c r="G214" i="1"/>
  <c r="F216" i="1"/>
  <c r="G216" i="1" s="1"/>
  <c r="G220" i="1"/>
  <c r="G221" i="1"/>
  <c r="G222" i="1"/>
  <c r="G223" i="1"/>
  <c r="G224" i="1"/>
  <c r="G229" i="1"/>
  <c r="G230" i="1"/>
  <c r="G232" i="1"/>
  <c r="G234" i="1"/>
  <c r="G238" i="1"/>
  <c r="G239" i="1"/>
  <c r="G240" i="1"/>
  <c r="F241" i="1" s="1"/>
  <c r="G242" i="1"/>
  <c r="G248" i="1"/>
  <c r="F247" i="1" s="1"/>
  <c r="G247" i="1" s="1"/>
  <c r="G252" i="1"/>
  <c r="F251" i="1" s="1"/>
  <c r="G251" i="1" s="1"/>
  <c r="G256" i="1"/>
  <c r="F255" i="1" s="1"/>
  <c r="G255" i="1" s="1"/>
  <c r="G260" i="1"/>
  <c r="G263" i="1"/>
  <c r="G264" i="1"/>
  <c r="G266" i="1"/>
  <c r="G272" i="1"/>
  <c r="F274" i="1" s="1"/>
  <c r="G274" i="1" s="1"/>
  <c r="G273" i="1"/>
  <c r="G280" i="1"/>
  <c r="G286" i="1"/>
  <c r="G291" i="1"/>
  <c r="G292" i="1"/>
  <c r="G293" i="1"/>
  <c r="G299" i="1"/>
  <c r="G300" i="1"/>
  <c r="G301" i="1"/>
  <c r="G302" i="1"/>
  <c r="G308" i="1"/>
  <c r="G314" i="1"/>
  <c r="F313" i="1" s="1"/>
  <c r="G313" i="1" s="1"/>
  <c r="G318" i="1"/>
  <c r="G319" i="1"/>
  <c r="G320" i="1"/>
  <c r="E326" i="1"/>
  <c r="G326" i="1" s="1"/>
  <c r="E332" i="1"/>
  <c r="G332" i="1" s="1"/>
  <c r="E333" i="1"/>
  <c r="G333" i="1" s="1"/>
  <c r="F334" i="1" s="1"/>
  <c r="G334" i="1" s="1"/>
  <c r="G335" i="1"/>
  <c r="G336" i="1"/>
  <c r="G337" i="1"/>
  <c r="G338" i="1"/>
  <c r="G339" i="1"/>
  <c r="G340" i="1"/>
  <c r="G341" i="1"/>
  <c r="E344" i="1"/>
  <c r="G344" i="1"/>
  <c r="G347" i="1"/>
  <c r="G350" i="1"/>
  <c r="G351" i="1"/>
  <c r="E352" i="1"/>
  <c r="G352" i="1" s="1"/>
  <c r="G353" i="1"/>
  <c r="G354" i="1"/>
  <c r="F355" i="1"/>
  <c r="G355" i="1" s="1"/>
  <c r="G361" i="1"/>
  <c r="G362" i="1"/>
  <c r="G366" i="1"/>
  <c r="G367" i="1"/>
  <c r="E368" i="1"/>
  <c r="G368" i="1" s="1"/>
  <c r="F369" i="1"/>
  <c r="G369" i="1" s="1"/>
  <c r="G370" i="1"/>
  <c r="G371" i="1"/>
  <c r="G372" i="1"/>
  <c r="G373" i="1"/>
  <c r="G374" i="1"/>
  <c r="G377" i="1"/>
  <c r="G378" i="1"/>
  <c r="E379" i="1"/>
  <c r="G379" i="1" s="1"/>
  <c r="E380" i="1"/>
  <c r="G380" i="1" s="1"/>
  <c r="G381" i="1"/>
  <c r="G382" i="1"/>
  <c r="E383" i="1"/>
  <c r="G383" i="1" s="1"/>
  <c r="G390" i="1"/>
  <c r="G391" i="1"/>
  <c r="G392" i="1"/>
  <c r="G393" i="1"/>
  <c r="F394" i="1"/>
  <c r="G394" i="1" s="1"/>
  <c r="G400" i="1"/>
  <c r="G401" i="1"/>
  <c r="G402" i="1"/>
  <c r="G403" i="1"/>
  <c r="G409" i="1"/>
  <c r="F410" i="1"/>
  <c r="G410" i="1" s="1"/>
  <c r="G411" i="1"/>
  <c r="G412" i="1"/>
  <c r="G413" i="1"/>
  <c r="F416" i="1"/>
  <c r="G416" i="1" s="1"/>
  <c r="G418" i="1"/>
  <c r="G425" i="1"/>
  <c r="G427" i="1"/>
  <c r="G428" i="1"/>
  <c r="G430" i="1"/>
  <c r="G435" i="1"/>
  <c r="G436" i="1"/>
  <c r="G437" i="1"/>
  <c r="G438" i="1"/>
  <c r="G444" i="1"/>
  <c r="F445" i="1"/>
  <c r="G445" i="1" s="1"/>
  <c r="G450" i="1"/>
  <c r="F451" i="1" s="1"/>
  <c r="G451" i="1" s="1"/>
  <c r="F449" i="1" s="1"/>
  <c r="G449" i="1" s="1"/>
  <c r="G455" i="1"/>
  <c r="F456" i="1"/>
  <c r="G456" i="1" s="1"/>
  <c r="G457" i="1"/>
  <c r="F458" i="1" s="1"/>
  <c r="G462" i="1"/>
  <c r="G463" i="1"/>
  <c r="G464" i="1"/>
  <c r="G465" i="1"/>
  <c r="G466" i="1"/>
  <c r="G467" i="1"/>
  <c r="G468" i="1"/>
  <c r="G469" i="1"/>
  <c r="G476" i="1"/>
  <c r="F475" i="1" s="1"/>
  <c r="G475" i="1" s="1"/>
  <c r="C481" i="1"/>
  <c r="C482" i="1"/>
  <c r="G487" i="1"/>
  <c r="F488" i="1"/>
  <c r="G488" i="1"/>
  <c r="G489" i="1"/>
  <c r="F492" i="1"/>
  <c r="G492" i="1" s="1"/>
  <c r="G497" i="1"/>
  <c r="F496" i="1" s="1"/>
  <c r="G496" i="1" s="1"/>
  <c r="G502" i="1"/>
  <c r="F501" i="1" s="1"/>
  <c r="G501" i="1" s="1"/>
  <c r="G507" i="1"/>
  <c r="F506" i="1" s="1"/>
  <c r="G506" i="1" s="1"/>
  <c r="G512" i="1"/>
  <c r="F511" i="1" s="1"/>
  <c r="G511" i="1" s="1"/>
  <c r="G517" i="1"/>
  <c r="F516" i="1" s="1"/>
  <c r="G516" i="1" s="1"/>
  <c r="G522" i="1"/>
  <c r="E523" i="1"/>
  <c r="F525" i="1"/>
  <c r="G525" i="1" s="1"/>
  <c r="G530" i="1"/>
  <c r="G531" i="1"/>
  <c r="G532" i="1"/>
  <c r="G533" i="1"/>
  <c r="G534" i="1"/>
  <c r="G535" i="1"/>
  <c r="G536" i="1"/>
  <c r="G537" i="1"/>
  <c r="G538" i="1"/>
  <c r="F539" i="1"/>
  <c r="G539" i="1" s="1"/>
  <c r="F540" i="1" s="1"/>
  <c r="F72" i="1" l="1"/>
  <c r="G72" i="1" s="1"/>
  <c r="F491" i="1"/>
  <c r="G491" i="1" s="1"/>
  <c r="F493" i="1" s="1"/>
  <c r="G493" i="1" s="1"/>
  <c r="F414" i="1"/>
  <c r="G414" i="1" s="1"/>
  <c r="F385" i="1"/>
  <c r="G385" i="1" s="1"/>
  <c r="F243" i="1"/>
  <c r="G243" i="1" s="1"/>
  <c r="F244" i="1" s="1"/>
  <c r="G244" i="1" s="1"/>
  <c r="F237" i="1" s="1"/>
  <c r="G237" i="1" s="1"/>
  <c r="G206" i="1"/>
  <c r="F128" i="1"/>
  <c r="G128" i="1" s="1"/>
  <c r="F129" i="1" s="1"/>
  <c r="F112" i="1"/>
  <c r="G112" i="1" s="1"/>
  <c r="F490" i="1"/>
  <c r="G490" i="1" s="1"/>
  <c r="F419" i="1"/>
  <c r="G419" i="1" s="1"/>
  <c r="F420" i="1" s="1"/>
  <c r="G420" i="1" s="1"/>
  <c r="F384" i="1"/>
  <c r="G384" i="1" s="1"/>
  <c r="F386" i="1" s="1"/>
  <c r="G386" i="1" s="1"/>
  <c r="F365" i="1" s="1"/>
  <c r="G365" i="1" s="1"/>
  <c r="F375" i="1"/>
  <c r="G375" i="1" s="1"/>
  <c r="F376" i="1" s="1"/>
  <c r="G376" i="1" s="1"/>
  <c r="F356" i="1"/>
  <c r="G356" i="1" s="1"/>
  <c r="F357" i="1" s="1"/>
  <c r="G357" i="1" s="1"/>
  <c r="F185" i="1"/>
  <c r="G185" i="1" s="1"/>
  <c r="F151" i="1"/>
  <c r="G151" i="1" s="1"/>
  <c r="F135" i="1"/>
  <c r="G135" i="1" s="1"/>
  <c r="F136" i="1" s="1"/>
  <c r="G136" i="1" s="1"/>
  <c r="F321" i="1"/>
  <c r="G321" i="1" s="1"/>
  <c r="F322" i="1" s="1"/>
  <c r="G322" i="1" s="1"/>
  <c r="F317" i="1" s="1"/>
  <c r="G317" i="1" s="1"/>
  <c r="F113" i="1"/>
  <c r="G113" i="1" s="1"/>
  <c r="F114" i="1"/>
  <c r="G144" i="1"/>
  <c r="F139" i="1" s="1"/>
  <c r="G139" i="1" s="1"/>
  <c r="F431" i="1"/>
  <c r="G431" i="1" s="1"/>
  <c r="F345" i="1"/>
  <c r="G345" i="1" s="1"/>
  <c r="F346" i="1" s="1"/>
  <c r="F327" i="1"/>
  <c r="G327" i="1" s="1"/>
  <c r="F328" i="1" s="1"/>
  <c r="F267" i="1"/>
  <c r="G267" i="1" s="1"/>
  <c r="F268" i="1" s="1"/>
  <c r="G268" i="1" s="1"/>
  <c r="F219" i="1"/>
  <c r="G219" i="1" s="1"/>
  <c r="F150" i="1"/>
  <c r="F93" i="1"/>
  <c r="G93" i="1" s="1"/>
  <c r="G129" i="1"/>
  <c r="F281" i="1"/>
  <c r="G281" i="1" s="1"/>
  <c r="F282" i="1" s="1"/>
  <c r="G241" i="1"/>
  <c r="F65" i="1"/>
  <c r="G65" i="1" s="1"/>
  <c r="F404" i="1"/>
  <c r="G404" i="1" s="1"/>
  <c r="F405" i="1" s="1"/>
  <c r="G405" i="1" s="1"/>
  <c r="F471" i="1"/>
  <c r="G471" i="1" s="1"/>
  <c r="F439" i="1"/>
  <c r="G439" i="1" s="1"/>
  <c r="F440" i="1" s="1"/>
  <c r="F228" i="1"/>
  <c r="G228" i="1" s="1"/>
  <c r="F287" i="1" s="1"/>
  <c r="G287" i="1" s="1"/>
  <c r="F285" i="1" s="1"/>
  <c r="G285" i="1" s="1"/>
  <c r="F205" i="1"/>
  <c r="G205" i="1" s="1"/>
  <c r="F184" i="1"/>
  <c r="G184" i="1" s="1"/>
  <c r="F342" i="1"/>
  <c r="G342" i="1" s="1"/>
  <c r="F343" i="1" s="1"/>
  <c r="G346" i="1"/>
  <c r="G114" i="1"/>
  <c r="G540" i="1"/>
  <c r="F529" i="1" s="1"/>
  <c r="G529" i="1" s="1"/>
  <c r="F454" i="1"/>
  <c r="G454" i="1" s="1"/>
  <c r="G440" i="1"/>
  <c r="F434" i="1" s="1"/>
  <c r="G434" i="1" s="1"/>
  <c r="G343" i="1"/>
  <c r="G328" i="1"/>
  <c r="F325" i="1" s="1"/>
  <c r="G325" i="1" s="1"/>
  <c r="G282" i="1"/>
  <c r="F279" i="1" s="1"/>
  <c r="G279" i="1" s="1"/>
  <c r="F482" i="1" s="1"/>
  <c r="G482" i="1" s="1"/>
  <c r="F124" i="1"/>
  <c r="G124" i="1" s="1"/>
  <c r="G105" i="1"/>
  <c r="F99" i="1" s="1"/>
  <c r="G99" i="1" s="1"/>
  <c r="F271" i="1"/>
  <c r="G271" i="1" s="1"/>
  <c r="F481" i="1" s="1"/>
  <c r="G481" i="1" s="1"/>
  <c r="F309" i="1"/>
  <c r="G309" i="1" s="1"/>
  <c r="F303" i="1"/>
  <c r="G303" i="1" s="1"/>
  <c r="F304" i="1" s="1"/>
  <c r="G304" i="1" s="1"/>
  <c r="F215" i="1"/>
  <c r="G215" i="1" s="1"/>
  <c r="F194" i="1"/>
  <c r="G194" i="1" s="1"/>
  <c r="F209" i="1"/>
  <c r="G209" i="1" s="1"/>
  <c r="F164" i="1"/>
  <c r="G164" i="1" s="1"/>
  <c r="F155" i="1" s="1"/>
  <c r="G155" i="1" s="1"/>
  <c r="G31" i="1"/>
  <c r="F25" i="1" s="1"/>
  <c r="G25" i="1" s="1"/>
  <c r="F446" i="1"/>
  <c r="G446" i="1" s="1"/>
  <c r="F443" i="1" s="1"/>
  <c r="G443" i="1" s="1"/>
  <c r="F132" i="1"/>
  <c r="G132" i="1" s="1"/>
  <c r="F526" i="1"/>
  <c r="G526" i="1" s="1"/>
  <c r="F521" i="1" s="1"/>
  <c r="G521" i="1" s="1"/>
  <c r="G150" i="1"/>
  <c r="G523" i="1"/>
  <c r="E524" i="1"/>
  <c r="G524" i="1" s="1"/>
  <c r="F426" i="1"/>
  <c r="G426" i="1" s="1"/>
  <c r="F149" i="1"/>
  <c r="F46" i="1"/>
  <c r="G46" i="1" s="1"/>
  <c r="F195" i="1"/>
  <c r="G195" i="1" s="1"/>
  <c r="F348" i="1"/>
  <c r="G348" i="1" s="1"/>
  <c r="F349" i="1" s="1"/>
  <c r="G349" i="1" s="1"/>
  <c r="F294" i="1"/>
  <c r="G294" i="1" s="1"/>
  <c r="F295" i="1" s="1"/>
  <c r="G295" i="1" s="1"/>
  <c r="F395" i="1"/>
  <c r="G395" i="1" s="1"/>
  <c r="F396" i="1" s="1"/>
  <c r="G396" i="1" s="1"/>
  <c r="F470" i="1"/>
  <c r="G470" i="1" s="1"/>
  <c r="F399" i="1"/>
  <c r="G399" i="1" s="1"/>
  <c r="F199" i="1"/>
  <c r="G199" i="1" s="1"/>
  <c r="F34" i="1"/>
  <c r="G34" i="1" s="1"/>
  <c r="F360" i="1"/>
  <c r="G360" i="1" s="1"/>
  <c r="G149" i="1"/>
  <c r="F117" i="1"/>
  <c r="G117" i="1" s="1"/>
  <c r="F53" i="1"/>
  <c r="G53" i="1" s="1"/>
  <c r="F415" i="1"/>
  <c r="G415" i="1" s="1"/>
  <c r="F417" i="1" s="1"/>
  <c r="G417" i="1" s="1"/>
  <c r="F174" i="1"/>
  <c r="G174" i="1" s="1"/>
  <c r="F176" i="1" s="1"/>
  <c r="G176" i="1" s="1"/>
  <c r="F259" i="1" l="1"/>
  <c r="G259" i="1" s="1"/>
  <c r="F480" i="1" s="1"/>
  <c r="G480" i="1" s="1"/>
  <c r="F424" i="1"/>
  <c r="G424" i="1" s="1"/>
  <c r="F186" i="1"/>
  <c r="G186" i="1" s="1"/>
  <c r="F152" i="1"/>
  <c r="G152" i="1" s="1"/>
  <c r="F486" i="1"/>
  <c r="G486" i="1" s="1"/>
  <c r="F108" i="1"/>
  <c r="G108" i="1" s="1"/>
  <c r="F179" i="1"/>
  <c r="G179" i="1" s="1"/>
  <c r="F147" i="1"/>
  <c r="G147" i="1" s="1"/>
  <c r="F196" i="1"/>
  <c r="G196" i="1" s="1"/>
  <c r="F189" i="1" s="1"/>
  <c r="G189" i="1" s="1"/>
  <c r="F310" i="1"/>
  <c r="G310" i="1" s="1"/>
  <c r="F307" i="1" s="1"/>
  <c r="G307" i="1" s="1"/>
  <c r="F389" i="1"/>
  <c r="G389" i="1" s="1"/>
  <c r="F298" i="1"/>
  <c r="G298" i="1" s="1"/>
  <c r="F331" i="1"/>
  <c r="G331" i="1" s="1"/>
  <c r="F408" i="1"/>
  <c r="G408" i="1" s="1"/>
  <c r="F290" i="1"/>
  <c r="F472" i="1"/>
  <c r="G472" i="1" s="1"/>
  <c r="F461" i="1" s="1"/>
  <c r="G461" i="1" s="1"/>
  <c r="F167" i="1"/>
  <c r="G167" i="1" s="1"/>
  <c r="F483" i="1" l="1"/>
  <c r="G483" i="1" s="1"/>
  <c r="F479" i="1" s="1"/>
  <c r="G479" i="1" s="1"/>
  <c r="G290" i="1"/>
</calcChain>
</file>

<file path=xl/sharedStrings.xml><?xml version="1.0" encoding="utf-8"?>
<sst xmlns="http://schemas.openxmlformats.org/spreadsheetml/2006/main" count="1284" uniqueCount="369">
  <si>
    <t>%</t>
  </si>
  <si>
    <t>leyes sociales</t>
  </si>
  <si>
    <t>mes</t>
  </si>
  <si>
    <t>Jornales  (4)</t>
  </si>
  <si>
    <t>un</t>
  </si>
  <si>
    <t>Pack de  6 paños</t>
  </si>
  <si>
    <t>Toallas elite   3 rollos</t>
  </si>
  <si>
    <t>guantes de goma</t>
  </si>
  <si>
    <t>Esponjas</t>
  </si>
  <si>
    <t>bidon</t>
  </si>
  <si>
    <t>Detergente  5 litros</t>
  </si>
  <si>
    <t>Cloro  5 lts</t>
  </si>
  <si>
    <t>bot</t>
  </si>
  <si>
    <t xml:space="preserve">Limpiador crema jif </t>
  </si>
  <si>
    <t>Limpia vidrios   2 lts</t>
  </si>
  <si>
    <t>escobillón</t>
  </si>
  <si>
    <t>gl</t>
  </si>
  <si>
    <t>Entrega Final</t>
  </si>
  <si>
    <t>7.2</t>
  </si>
  <si>
    <t>P.Total</t>
  </si>
  <si>
    <t>P.Unitario</t>
  </si>
  <si>
    <t>Cantidad</t>
  </si>
  <si>
    <t>Unidad</t>
  </si>
  <si>
    <t>Descripción</t>
  </si>
  <si>
    <t>Código</t>
  </si>
  <si>
    <t>m3</t>
  </si>
  <si>
    <t>Transporte a Botadero Externo</t>
  </si>
  <si>
    <t>Carguio</t>
  </si>
  <si>
    <t>hm</t>
  </si>
  <si>
    <t>Cargador frontal</t>
  </si>
  <si>
    <t xml:space="preserve">Aseo y Entrega </t>
  </si>
  <si>
    <t>7.1</t>
  </si>
  <si>
    <t>Administración subcontrato especialidades + intervenciones</t>
  </si>
  <si>
    <t>instalaciones de seguridad contra incendio</t>
  </si>
  <si>
    <t>6.4.1</t>
  </si>
  <si>
    <t>Iluminación</t>
  </si>
  <si>
    <t>6.3.2</t>
  </si>
  <si>
    <t>Instalación eléctrica y corrientes débiles</t>
  </si>
  <si>
    <t>6.3.1</t>
  </si>
  <si>
    <t>Instalaciones de Climatización</t>
  </si>
  <si>
    <t>6.2.1</t>
  </si>
  <si>
    <t>Instalaciones Sanitarias</t>
  </si>
  <si>
    <t>6.1.1</t>
  </si>
  <si>
    <t xml:space="preserve">Leyes sociales </t>
  </si>
  <si>
    <t>dia</t>
  </si>
  <si>
    <t>Ayud. Concretero</t>
  </si>
  <si>
    <t>Concretero</t>
  </si>
  <si>
    <t>Maestro Vibrador</t>
  </si>
  <si>
    <t>Vibrador de inmersion</t>
  </si>
  <si>
    <t>Perdidas</t>
  </si>
  <si>
    <t>Hormigón de radier, H-18  180 kg/cm2</t>
  </si>
  <si>
    <t>m2</t>
  </si>
  <si>
    <t>Radier  (m2)</t>
  </si>
  <si>
    <t>5.2.12</t>
  </si>
  <si>
    <t>ml</t>
  </si>
  <si>
    <t>Hojalatería</t>
  </si>
  <si>
    <t>Placa Sandwich  kover L-804   Instapanel</t>
  </si>
  <si>
    <t>Cubierta</t>
  </si>
  <si>
    <t>5,2,11</t>
  </si>
  <si>
    <t>Muro Perimetral de hormigón  (incluye fundaciones moldaje , fierro)</t>
  </si>
  <si>
    <t>Muro perimetral</t>
  </si>
  <si>
    <t>5.1.5</t>
  </si>
  <si>
    <t>Leyes sociales</t>
  </si>
  <si>
    <t>Maestro</t>
  </si>
  <si>
    <t>kg</t>
  </si>
  <si>
    <t>Antisol (tambor 200 kg)</t>
  </si>
  <si>
    <t>Cortadora de pav. s/disco</t>
  </si>
  <si>
    <t>Molde pavimentacion 15x19</t>
  </si>
  <si>
    <t>Cercha vibradora 3,5 mt</t>
  </si>
  <si>
    <t>Betonera 11p 7,5hp mes=208h</t>
  </si>
  <si>
    <t>sac</t>
  </si>
  <si>
    <t>Cemento polpaico espec publ</t>
  </si>
  <si>
    <t>Arena gruesa</t>
  </si>
  <si>
    <t>Ripio</t>
  </si>
  <si>
    <t>Pavimento de concreto HCV, e = 0,15 m.</t>
  </si>
  <si>
    <t>5.1.4</t>
  </si>
  <si>
    <t>Leyes Sociales (O.E.)</t>
  </si>
  <si>
    <t>Pintor + Ayudante</t>
  </si>
  <si>
    <t>Pérdida</t>
  </si>
  <si>
    <t>Subcontrato suministro Pinturas y Equipos</t>
  </si>
  <si>
    <t>F-60 (Pintura intumecente)</t>
  </si>
  <si>
    <t>4.7.1</t>
  </si>
  <si>
    <t>Subcontrato Instalación</t>
  </si>
  <si>
    <t>Juntas de dilatación  (entre estructuras)</t>
  </si>
  <si>
    <t>Juntas  de dilatación</t>
  </si>
  <si>
    <t>4.6.2</t>
  </si>
  <si>
    <t>Dia</t>
  </si>
  <si>
    <t>Kg</t>
  </si>
  <si>
    <t>Sikadur 32 Gel</t>
  </si>
  <si>
    <t>Juntas puente de adherencia</t>
  </si>
  <si>
    <t>4.6.1</t>
  </si>
  <si>
    <t>Brocha 4"</t>
  </si>
  <si>
    <t>Apertura y aseo de grieta</t>
  </si>
  <si>
    <t>Mascarilla</t>
  </si>
  <si>
    <t>Sikadur 52, sitema de dos componentes, 1 kg</t>
  </si>
  <si>
    <t>Reparación inyección epóxica en losa</t>
  </si>
  <si>
    <t>4.5.3</t>
  </si>
  <si>
    <t>día</t>
  </si>
  <si>
    <t>Hormigón nliviano 1200 kg /m3 (no bombeable)</t>
  </si>
  <si>
    <t>Rellenos hormigón liviano de 1200 kg/m3</t>
  </si>
  <si>
    <t>4,5.2</t>
  </si>
  <si>
    <t>Ayudante</t>
  </si>
  <si>
    <t>malla</t>
  </si>
  <si>
    <t>Malla Acma C-92</t>
  </si>
  <si>
    <t>lts</t>
  </si>
  <si>
    <t>sika -1</t>
  </si>
  <si>
    <t>Bombeo estacionario</t>
  </si>
  <si>
    <t>Hormigón Fundación, H-25</t>
  </si>
  <si>
    <t xml:space="preserve">Radier </t>
  </si>
  <si>
    <t>4.5.1</t>
  </si>
  <si>
    <t xml:space="preserve">Maestro </t>
  </si>
  <si>
    <t>tn</t>
  </si>
  <si>
    <t>Propasta  E2  , tineta 30 kg</t>
  </si>
  <si>
    <t>rollo</t>
  </si>
  <si>
    <t>Malla de juntas  - P59X  rollo de 90 mts</t>
  </si>
  <si>
    <t>Profinish  en tinetas  34 kg</t>
  </si>
  <si>
    <t>pla</t>
  </si>
  <si>
    <t>Plancha de poleistireno de 100 x  50 cm, esp 30mm, 20 kg /m3</t>
  </si>
  <si>
    <t>Cornisas</t>
  </si>
  <si>
    <t>4.4.5</t>
  </si>
  <si>
    <t>Maestro + 1/3 Ayud</t>
  </si>
  <si>
    <t>Jornalero</t>
  </si>
  <si>
    <t>Reglas</t>
  </si>
  <si>
    <t>Canterias</t>
  </si>
  <si>
    <t>4.4.2</t>
  </si>
  <si>
    <t>Estucador</t>
  </si>
  <si>
    <t>tira</t>
  </si>
  <si>
    <t>Esquineros PVC,  largo 2,5 mts</t>
  </si>
  <si>
    <t>Malla de fibre de vidrio, Termoplac, rollo  45 mt</t>
  </si>
  <si>
    <t>sacos</t>
  </si>
  <si>
    <t xml:space="preserve">Cemento  </t>
  </si>
  <si>
    <t>Volcanitero + Ayudante</t>
  </si>
  <si>
    <t>saco</t>
  </si>
  <si>
    <t>Masilla base</t>
  </si>
  <si>
    <t>pote</t>
  </si>
  <si>
    <t>Pasta adhesiva, 0,5 lts</t>
  </si>
  <si>
    <t>Huincha joint guard, rollo 90 m</t>
  </si>
  <si>
    <t>uni</t>
  </si>
  <si>
    <t>Tornillo punta fina 6 x 1"</t>
  </si>
  <si>
    <t>Tornillo cabeza de lenteja</t>
  </si>
  <si>
    <t>fijaciones</t>
  </si>
  <si>
    <t>Placa fiberrock 12,5mm 1,22 x 2,30</t>
  </si>
  <si>
    <t>perfil</t>
  </si>
  <si>
    <t>Perfil Metalcom C 2x4x 0,85,  3,0 mts</t>
  </si>
  <si>
    <t>Perfil Metalcom U 2x4x 0,85,  2,5 mts</t>
  </si>
  <si>
    <t xml:space="preserve">Tabique Pro Muro   (E.I. F.S.)  </t>
  </si>
  <si>
    <t>4.4.1</t>
  </si>
  <si>
    <t>Subcontrato Celosias (m2 totales 253)  sobre 491 m2 ventana</t>
  </si>
  <si>
    <t>Subcontrato ventanas de aluminio  (m2 totales  491)</t>
  </si>
  <si>
    <t>Ventanas  de aluminio</t>
  </si>
  <si>
    <t>4.3.1</t>
  </si>
  <si>
    <t>Aislante fibra de vidrio  50x600x10000mm, doble</t>
  </si>
  <si>
    <t>Membrana asfáltica Typar, rollo de 1 x 10 m, incl traslape</t>
  </si>
  <si>
    <t>Volcanita RF 15mm, borde rebajado  1,20  x 2,40 m   , doble</t>
  </si>
  <si>
    <t xml:space="preserve">Tabique exterior </t>
  </si>
  <si>
    <t>4.2.2</t>
  </si>
  <si>
    <t>Instalador + Ayudante</t>
  </si>
  <si>
    <t xml:space="preserve">embrana asfáltica  TEP, rollo 1 x  10 m </t>
  </si>
  <si>
    <t>Impermeabilizacion losa</t>
  </si>
  <si>
    <t>4.1.2.1</t>
  </si>
  <si>
    <t>brocha 4", condor</t>
  </si>
  <si>
    <t>Igol primer, tineta 16 lts, imprimante asfáltico</t>
  </si>
  <si>
    <t>Igol denso, tineta 16 lts, pintura asfáltica impermeable</t>
  </si>
  <si>
    <t>Igol primer y denso</t>
  </si>
  <si>
    <t>4.1.1.1</t>
  </si>
  <si>
    <t>Uniones y sellos subcontrato</t>
  </si>
  <si>
    <t>Uniones y sellos</t>
  </si>
  <si>
    <t>3.7.4</t>
  </si>
  <si>
    <t>Alcantarillero + 1 ayud</t>
  </si>
  <si>
    <t>Suministro de forros pp cubre muro, contramuro e=5mm s/eett</t>
  </si>
  <si>
    <t>Forros (Limatesas, cumbreras , Limahoyas , Forro cubremuro)</t>
  </si>
  <si>
    <t>3.7.3</t>
  </si>
  <si>
    <t>gargola</t>
  </si>
  <si>
    <t>Placa OSB</t>
  </si>
  <si>
    <t>fieltro</t>
  </si>
  <si>
    <t>Suministro de canales de aguas lluvias e=5mm pp  s/eett</t>
  </si>
  <si>
    <t>Canaletas</t>
  </si>
  <si>
    <t>3.7.2</t>
  </si>
  <si>
    <t>Pozo de piedra</t>
  </si>
  <si>
    <t>Fijaciones</t>
  </si>
  <si>
    <t>Suministro Bajadas en PVC  200mm C6, incluye  fijaciones, largo  6m</t>
  </si>
  <si>
    <t>Bajadas de AALL 200mm</t>
  </si>
  <si>
    <t>3.7.1</t>
  </si>
  <si>
    <t>Estructura metálica</t>
  </si>
  <si>
    <t>Subcontrato  Provición e instalación Lucarnas</t>
  </si>
  <si>
    <t>Lucarnas</t>
  </si>
  <si>
    <t>3.6.4</t>
  </si>
  <si>
    <t>Membrana Durafoil 315, rollo de 1 x 75 m, incl traslape</t>
  </si>
  <si>
    <t>Fieltro Durafoil membrana de condensación</t>
  </si>
  <si>
    <t>3.6.3</t>
  </si>
  <si>
    <t xml:space="preserve">Maestro 1a </t>
  </si>
  <si>
    <t>Placa OSB 15mm</t>
  </si>
  <si>
    <t>Placa OSB 15 mm</t>
  </si>
  <si>
    <t>3.6.2</t>
  </si>
  <si>
    <t>tubo</t>
  </si>
  <si>
    <t>Elastosello Henkel 1100, cordón continuo</t>
  </si>
  <si>
    <t>Sello butilo</t>
  </si>
  <si>
    <t>Subcontrato instalación</t>
  </si>
  <si>
    <t>Flete</t>
  </si>
  <si>
    <t xml:space="preserve"> incl</t>
  </si>
  <si>
    <t>Tornillo autoperforante, cabeza de lenteja</t>
  </si>
  <si>
    <t>incl</t>
  </si>
  <si>
    <t>Tornillo autoperforante</t>
  </si>
  <si>
    <t>Subcontrato y Suministro Cubierta  (largos máx perm 14 mts)</t>
  </si>
  <si>
    <t>3.6.1</t>
  </si>
  <si>
    <t>Subcontrato</t>
  </si>
  <si>
    <t>kg.</t>
  </si>
  <si>
    <t>Pasadas en losa actual de 20 cm</t>
  </si>
  <si>
    <t>3.5.11</t>
  </si>
  <si>
    <t>Pasadas en E. Metálica 110mm</t>
  </si>
  <si>
    <t>3.5.10</t>
  </si>
  <si>
    <t>Estructura metálica perfiles metálicos s/planos</t>
  </si>
  <si>
    <t>Insertos</t>
  </si>
  <si>
    <t>3.5.9</t>
  </si>
  <si>
    <t>Malla Acma C-221  (solo 1/2 m2 malla X m2)</t>
  </si>
  <si>
    <t>conectores nelson  stud  diam 3/4 x 4"</t>
  </si>
  <si>
    <t>Subcontrato y Suministro Placa Colaborante</t>
  </si>
  <si>
    <t>Placa Colaborante panel  PV-6 R</t>
  </si>
  <si>
    <t>3.5.7</t>
  </si>
  <si>
    <t>incl.</t>
  </si>
  <si>
    <t>Planos de fabricación y montaje</t>
  </si>
  <si>
    <t>Subcontrato Montaje</t>
  </si>
  <si>
    <t>Dos manos anticorrosivo Chilcorrofín</t>
  </si>
  <si>
    <t>Granallado comercial</t>
  </si>
  <si>
    <t>Estructura metálica (A42-27ES)</t>
  </si>
  <si>
    <t>3.5.1</t>
  </si>
  <si>
    <t>Subcontrato Enfierrador + Ayud</t>
  </si>
  <si>
    <t>Disco De Corte</t>
  </si>
  <si>
    <t>Esmeril Angular Bosch 9"</t>
  </si>
  <si>
    <t>ALAMB.NEG#18 104mt/Kg R/50K</t>
  </si>
  <si>
    <t>Enfierradura A63 - 42h, sin pérdida, preparado</t>
  </si>
  <si>
    <t>Enfierraduras</t>
  </si>
  <si>
    <t>3.4.1</t>
  </si>
  <si>
    <t>Carpintero + 1 Ayud (Desmoldaje)</t>
  </si>
  <si>
    <t>Carpintero + 1 Ayud</t>
  </si>
  <si>
    <t>lit</t>
  </si>
  <si>
    <t>Desmoldante Aceite-Madera Cdo-700</t>
  </si>
  <si>
    <t>Gl</t>
  </si>
  <si>
    <t>Accesorios, Pasadores, Alambre, Etc</t>
  </si>
  <si>
    <t>Separador Encofrado #1 10mm</t>
  </si>
  <si>
    <t xml:space="preserve">Moldaje Metálico </t>
  </si>
  <si>
    <t>Moldaje escaleras</t>
  </si>
  <si>
    <t>3.3.3</t>
  </si>
  <si>
    <t>Moldaje Metálico</t>
  </si>
  <si>
    <t xml:space="preserve"> Moldajes Muros,pilares,Vigas y Losas</t>
  </si>
  <si>
    <t>3.3.2</t>
  </si>
  <si>
    <t>Carpintero + 1 Ayud  (Instalación)</t>
  </si>
  <si>
    <t>Moldajes para elementos de hormigones de fundaciones</t>
  </si>
  <si>
    <t>3.3.1</t>
  </si>
  <si>
    <t>Hormigón de radier, H-15  170 kg cem /m3</t>
  </si>
  <si>
    <t>Radier (m3)</t>
  </si>
  <si>
    <t>3.2.4</t>
  </si>
  <si>
    <t>Hormigón Muros, Pilares y Vigas , H-30 NC 90% cono 8</t>
  </si>
  <si>
    <t>H-30</t>
  </si>
  <si>
    <t>3.2.3</t>
  </si>
  <si>
    <t>Hormigón Losas , H-20 NC 90% cono 8</t>
  </si>
  <si>
    <t>Hormigón Fundaciones</t>
  </si>
  <si>
    <t>Hormigón de Emplantillado  85 kg cem/m3, 2 sacos</t>
  </si>
  <si>
    <t>Emplantillado   esp. 5 cm</t>
  </si>
  <si>
    <t>3.2.1</t>
  </si>
  <si>
    <t>Estaqueros</t>
  </si>
  <si>
    <t>Rodillo Compactador</t>
  </si>
  <si>
    <t>Bobcat</t>
  </si>
  <si>
    <t>Material de relleno, S/EETT</t>
  </si>
  <si>
    <t>relleno estabilizado de radieres</t>
  </si>
  <si>
    <t>3.1.4</t>
  </si>
  <si>
    <t>Jornal</t>
  </si>
  <si>
    <t>Placa compactadora</t>
  </si>
  <si>
    <t xml:space="preserve">Relleno de fundaciones </t>
  </si>
  <si>
    <t>3.1.3</t>
  </si>
  <si>
    <t>Relleno de fundaciones</t>
  </si>
  <si>
    <t>Botadero</t>
  </si>
  <si>
    <t>HM</t>
  </si>
  <si>
    <t>Excavadora</t>
  </si>
  <si>
    <t>Excavaciones masivas y de fundaciones</t>
  </si>
  <si>
    <t>3.1.2</t>
  </si>
  <si>
    <t>Leyes sociales (o.c.)</t>
  </si>
  <si>
    <t>Recargo desgaste herramien.</t>
  </si>
  <si>
    <t>Excavador</t>
  </si>
  <si>
    <t>Excavación a mano y retiro</t>
  </si>
  <si>
    <t>3.1.1</t>
  </si>
  <si>
    <t>jornales</t>
  </si>
  <si>
    <t>M3</t>
  </si>
  <si>
    <t>martillo demoledor 17 nkg</t>
  </si>
  <si>
    <t>Demolición elementos de hormigón y transp.</t>
  </si>
  <si>
    <t>2.1/2/3</t>
  </si>
  <si>
    <t>Alcantarillado</t>
  </si>
  <si>
    <t>Electricidad</t>
  </si>
  <si>
    <t>Agua</t>
  </si>
  <si>
    <t>Empalmes Provisorios</t>
  </si>
  <si>
    <t>1.9</t>
  </si>
  <si>
    <t>Ingenieria</t>
  </si>
  <si>
    <t>Arquitectura</t>
  </si>
  <si>
    <t>Planos As-Built</t>
  </si>
  <si>
    <t>1.8</t>
  </si>
  <si>
    <t xml:space="preserve">Sucontrato prov. e instala. Letreros de obra en Santiago, s/norma </t>
  </si>
  <si>
    <t xml:space="preserve">Letrero de Obras </t>
  </si>
  <si>
    <t>1.7</t>
  </si>
  <si>
    <t>Lienzas</t>
  </si>
  <si>
    <t>Huinchas de medir</t>
  </si>
  <si>
    <t>Cal  pinta cal</t>
  </si>
  <si>
    <t>bolsa</t>
  </si>
  <si>
    <t>Tierra de color</t>
  </si>
  <si>
    <t>Table estacado</t>
  </si>
  <si>
    <t>Nivel</t>
  </si>
  <si>
    <t>incluido en gg</t>
  </si>
  <si>
    <t>Taquímetro</t>
  </si>
  <si>
    <t>Ayudante trazador, incl leyes sociales</t>
  </si>
  <si>
    <t>Trazador</t>
  </si>
  <si>
    <t>Trazado de la Obra</t>
  </si>
  <si>
    <t>1.6</t>
  </si>
  <si>
    <t>Computador s/ Bases</t>
  </si>
  <si>
    <t>Linea telefónica con internet</t>
  </si>
  <si>
    <t>Escritorio  con cajonera</t>
  </si>
  <si>
    <t xml:space="preserve">Container con baño </t>
  </si>
  <si>
    <t>Oficina ITO</t>
  </si>
  <si>
    <t>1.5</t>
  </si>
  <si>
    <t>Instalaciones alcantarillado construcciones provisorias</t>
  </si>
  <si>
    <t>M.O. Empalme provisorio  obra alcantarillado</t>
  </si>
  <si>
    <t>Instalación Provisoria Alcantarillado</t>
  </si>
  <si>
    <t>Instalaciones a.p. construcciones provisorias</t>
  </si>
  <si>
    <t>M.O. Emplame provisorio  obra  agua potable</t>
  </si>
  <si>
    <t>Instalación Provisoria Agua Potable</t>
  </si>
  <si>
    <t>Instalaciones eléctricas construcciones provisorias</t>
  </si>
  <si>
    <t>M.O. Empalme eléctrico provisorio</t>
  </si>
  <si>
    <t>Instalación Provisoria Electricidad</t>
  </si>
  <si>
    <t>Instalación Provisoria</t>
  </si>
  <si>
    <t>1.4</t>
  </si>
  <si>
    <t>Transporte</t>
  </si>
  <si>
    <t>Lavamanos  son tres</t>
  </si>
  <si>
    <t>Duchas Disal  son tres  con sanitización</t>
  </si>
  <si>
    <t>Baño Químico  Disal, 2 aseo a la semana  son tres, incluye aseo 2 x sem</t>
  </si>
  <si>
    <t>Servicios hingiénicos</t>
  </si>
  <si>
    <t>1.3</t>
  </si>
  <si>
    <t>metros</t>
  </si>
  <si>
    <t>Baranda de protección</t>
  </si>
  <si>
    <t>Recinto aperchamiento de combustible</t>
  </si>
  <si>
    <t>Retiro de instalación de faenas</t>
  </si>
  <si>
    <t>Recinto comedor</t>
  </si>
  <si>
    <t>Recinto vestuario</t>
  </si>
  <si>
    <t>Bodega</t>
  </si>
  <si>
    <t>Oficina Jefe de Obra</t>
  </si>
  <si>
    <t>Oficina Constructor</t>
  </si>
  <si>
    <t>Edificios Provisorios</t>
  </si>
  <si>
    <t>1.2</t>
  </si>
  <si>
    <t>Leyes Sociales</t>
  </si>
  <si>
    <t>Postes de madera</t>
  </si>
  <si>
    <t>Malla Raschel</t>
  </si>
  <si>
    <t>Malla Galvanizada</t>
  </si>
  <si>
    <t>m</t>
  </si>
  <si>
    <t>Cierros provisorios</t>
  </si>
  <si>
    <t>1.1</t>
  </si>
  <si>
    <t>Pintor</t>
  </si>
  <si>
    <t>Electricista</t>
  </si>
  <si>
    <t>Gasfiter</t>
  </si>
  <si>
    <t>Maestro 1°</t>
  </si>
  <si>
    <t>x dia</t>
  </si>
  <si>
    <t>x mes liq.</t>
  </si>
  <si>
    <t>Declaración de remuneraciones</t>
  </si>
  <si>
    <t>ANALISIS DE PRECIOS UNITARIOS</t>
  </si>
  <si>
    <t>Valor UF</t>
  </si>
  <si>
    <t>Leyes Sociales %</t>
  </si>
  <si>
    <t>Fecha:</t>
  </si>
  <si>
    <t>30.11.2013</t>
  </si>
  <si>
    <t>Valores a Cambiar</t>
  </si>
  <si>
    <t>Nota:</t>
  </si>
  <si>
    <t>P.Total  ($)</t>
  </si>
  <si>
    <t>P.Total  (UF)</t>
  </si>
  <si>
    <t>Se deben actualizar precio materiales sin 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</si>
</sst>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6" formatCode="&quot;$&quot;\ #,##0;[Red]\-&quot;$&quot;\ #,##0"/>
    <numFmt numFmtId="8" formatCode="&quot;$&quot;\ #,##0.00;[Red]\-&quot;$&quot;\ #,##0.00"/>
    <numFmt numFmtId="43" formatCode="_-* #,##0.00_-;\-* #,##0.00_-;_-* &quot;-&quot;??_-;_-@_-"/>
    <numFmt numFmtId="164" formatCode="0.000"/>
    <numFmt numFmtId="165" formatCode="&quot;$&quot;\ #,##0.00;&quot;$&quot;\ \-#,##0.00"/>
    <numFmt numFmtId="166" formatCode="_-* #,##0.00\ [$€]_-;\-* #,##0.00\ [$€]_-;_-* &quot;-&quot;??\ [$€]_-;_-@_-"/>
    <numFmt numFmtId="167" formatCode="_-* #,##0.00\ _P_t_s_-;\-* #,##0.00\ _P_t_s_-;_-* &quot;-&quot;??\ _P_t_s_-;_-@_-"/>
    <numFmt numFmtId="168" formatCode="_-* #,##0.00\ _€_-;\-* #,##0.00\ _€_-;_-* &quot;-&quot;??\ _€_-;_-@_-"/>
    <numFmt numFmtId="169" formatCode="_(* #,##0_);_(* \(#,##0\);_(* &quot;-&quot;_);_(@_)"/>
    <numFmt numFmtId="170" formatCode="_-* #,##0.00\ &quot;€&quot;_-;\-* #,##0.00\ &quot;€&quot;_-;_-* &quot;-&quot;??\ &quot;€&quot;_-;_-@_-"/>
    <numFmt numFmtId="171" formatCode="_-* #,##0\ _€_-;\-* #,##0\ _€_-;_-* &quot;-&quot;??\ _€_-;_-@_-"/>
    <numFmt numFmtId="172" formatCode="_-* #,##0_-;\-* #,##0_-;_-* &quot;-&quot;??_-;_-@_-"/>
    <numFmt numFmtId="174" formatCode="#,##0.000"/>
  </numFmts>
  <fonts count="20">
    <font>
      <sz val="11"/>
      <name val="Times New Roman"/>
      <family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Century Gothic"/>
      <family val="2"/>
    </font>
    <font>
      <b/>
      <sz val="8"/>
      <name val="Century Gothic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8"/>
      <color rgb="FFFF0000"/>
      <name val="Century Gothic"/>
      <family val="2"/>
    </font>
    <font>
      <i/>
      <sz val="8"/>
      <name val="Century Gothic"/>
      <family val="2"/>
    </font>
    <font>
      <b/>
      <i/>
      <sz val="8"/>
      <name val="Century Gothic"/>
      <family val="2"/>
    </font>
    <font>
      <sz val="10"/>
      <name val="Arial"/>
      <family val="2"/>
    </font>
    <font>
      <sz val="10"/>
      <color indexed="24"/>
      <name val="Arial"/>
      <family val="2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sz val="10"/>
      <name val="Geneva"/>
    </font>
    <font>
      <sz val="10"/>
      <name val="Verdana"/>
      <family val="2"/>
    </font>
    <font>
      <sz val="10"/>
      <name val="MS Sans Serif"/>
      <family val="2"/>
    </font>
    <font>
      <sz val="8"/>
      <name val="Times New Roman"/>
      <family val="1"/>
    </font>
    <font>
      <b/>
      <sz val="8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9" fontId="2" fillId="0" borderId="0" applyFont="0" applyFill="0" applyBorder="0" applyAlignment="0" applyProtection="0"/>
    <xf numFmtId="0" fontId="2" fillId="0" borderId="0"/>
    <xf numFmtId="165" fontId="6" fillId="0" borderId="0" applyFont="0" applyFill="0" applyBorder="0" applyAlignment="0" applyProtection="0"/>
    <xf numFmtId="0" fontId="3" fillId="2" borderId="0" applyNumberFormat="0" applyBorder="0" applyAlignment="0" applyProtection="0"/>
    <xf numFmtId="1" fontId="7" fillId="3" borderId="1" applyNumberFormat="0" applyFont="0" applyFill="0" applyBorder="0" applyAlignment="0" applyProtection="0"/>
    <xf numFmtId="0" fontId="11" fillId="0" borderId="0"/>
    <xf numFmtId="3" fontId="12" fillId="0" borderId="0" applyFont="0" applyFill="0" applyBorder="0" applyAlignment="0" applyProtection="0"/>
    <xf numFmtId="166" fontId="11" fillId="0" borderId="0" applyFont="0" applyFill="0" applyBorder="0" applyAlignment="0" applyProtection="0"/>
    <xf numFmtId="0" fontId="13" fillId="0" borderId="0">
      <protection locked="0"/>
    </xf>
    <xf numFmtId="0" fontId="13" fillId="0" borderId="0">
      <protection locked="0"/>
    </xf>
    <xf numFmtId="0" fontId="14" fillId="0" borderId="0">
      <protection locked="0"/>
    </xf>
    <xf numFmtId="0" fontId="13" fillId="0" borderId="0">
      <protection locked="0"/>
    </xf>
    <xf numFmtId="0" fontId="13" fillId="0" borderId="0">
      <protection locked="0"/>
    </xf>
    <xf numFmtId="0" fontId="13" fillId="0" borderId="0">
      <protection locked="0"/>
    </xf>
    <xf numFmtId="0" fontId="14" fillId="0" borderId="0">
      <protection locked="0"/>
    </xf>
    <xf numFmtId="4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40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1" fillId="0" borderId="0" applyFont="0" applyFill="0" applyBorder="0" applyAlignment="0" applyProtection="0"/>
    <xf numFmtId="169" fontId="16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2" fontId="6" fillId="0" borderId="0" applyFont="0" applyFill="0" applyBorder="0" applyAlignment="0" applyProtection="0"/>
    <xf numFmtId="0" fontId="1" fillId="0" borderId="0"/>
    <xf numFmtId="0" fontId="11" fillId="0" borderId="0"/>
    <xf numFmtId="0" fontId="11" fillId="0" borderId="0"/>
    <xf numFmtId="0" fontId="11" fillId="0" borderId="0"/>
    <xf numFmtId="0" fontId="6" fillId="0" borderId="0"/>
    <xf numFmtId="0" fontId="16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1" fillId="0" borderId="0"/>
    <xf numFmtId="9" fontId="16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</cellStyleXfs>
  <cellXfs count="60">
    <xf numFmtId="0" fontId="0" fillId="0" borderId="0" xfId="0"/>
    <xf numFmtId="0" fontId="4" fillId="0" borderId="0" xfId="2" applyFont="1" applyFill="1" applyBorder="1"/>
    <xf numFmtId="6" fontId="4" fillId="0" borderId="0" xfId="2" applyNumberFormat="1" applyFont="1" applyFill="1" applyBorder="1" applyAlignment="1"/>
    <xf numFmtId="164" fontId="4" fillId="0" borderId="0" xfId="2" applyNumberFormat="1" applyFont="1" applyFill="1" applyBorder="1" applyAlignment="1">
      <alignment horizontal="center"/>
    </xf>
    <xf numFmtId="0" fontId="4" fillId="0" borderId="0" xfId="2" applyFont="1" applyFill="1" applyBorder="1" applyAlignment="1">
      <alignment horizontal="center"/>
    </xf>
    <xf numFmtId="4" fontId="4" fillId="0" borderId="0" xfId="2" applyNumberFormat="1" applyFont="1" applyFill="1" applyBorder="1"/>
    <xf numFmtId="0" fontId="5" fillId="0" borderId="0" xfId="2" applyFont="1" applyFill="1" applyBorder="1" applyAlignment="1">
      <alignment horizontal="center"/>
    </xf>
    <xf numFmtId="0" fontId="4" fillId="0" borderId="0" xfId="2" applyFont="1" applyFill="1" applyBorder="1" applyAlignment="1">
      <alignment horizontal="left"/>
    </xf>
    <xf numFmtId="0" fontId="5" fillId="0" borderId="0" xfId="2" applyFont="1" applyFill="1" applyBorder="1" applyAlignment="1">
      <alignment horizontal="left"/>
    </xf>
    <xf numFmtId="0" fontId="4" fillId="0" borderId="0" xfId="2" applyNumberFormat="1" applyFont="1" applyFill="1" applyBorder="1" applyAlignment="1">
      <alignment horizontal="center"/>
    </xf>
    <xf numFmtId="0" fontId="4" fillId="0" borderId="0" xfId="2" applyNumberFormat="1" applyFont="1" applyFill="1" applyBorder="1" applyAlignment="1">
      <alignment horizontal="left"/>
    </xf>
    <xf numFmtId="6" fontId="4" fillId="0" borderId="0" xfId="3" applyNumberFormat="1" applyFont="1" applyFill="1" applyBorder="1" applyAlignment="1"/>
    <xf numFmtId="0" fontId="5" fillId="0" borderId="0" xfId="4" applyFont="1" applyFill="1" applyBorder="1" applyAlignment="1">
      <alignment horizontal="left"/>
    </xf>
    <xf numFmtId="6" fontId="5" fillId="0" borderId="0" xfId="4" applyNumberFormat="1" applyFont="1" applyFill="1" applyBorder="1" applyAlignment="1"/>
    <xf numFmtId="164" fontId="5" fillId="0" borderId="0" xfId="4" applyNumberFormat="1" applyFont="1" applyFill="1" applyBorder="1" applyAlignment="1">
      <alignment horizontal="center"/>
    </xf>
    <xf numFmtId="0" fontId="5" fillId="0" borderId="0" xfId="4" applyFont="1" applyFill="1" applyBorder="1" applyAlignment="1">
      <alignment horizontal="center"/>
    </xf>
    <xf numFmtId="6" fontId="4" fillId="0" borderId="0" xfId="2" applyNumberFormat="1" applyFont="1" applyFill="1" applyBorder="1"/>
    <xf numFmtId="6" fontId="5" fillId="0" borderId="0" xfId="2" applyNumberFormat="1" applyFont="1" applyFill="1" applyBorder="1" applyAlignment="1"/>
    <xf numFmtId="164" fontId="5" fillId="0" borderId="0" xfId="2" applyNumberFormat="1" applyFont="1" applyFill="1" applyBorder="1" applyAlignment="1">
      <alignment horizontal="center"/>
    </xf>
    <xf numFmtId="1" fontId="5" fillId="0" borderId="0" xfId="2" applyNumberFormat="1" applyFont="1" applyFill="1" applyBorder="1" applyAlignment="1">
      <alignment horizontal="left"/>
    </xf>
    <xf numFmtId="9" fontId="4" fillId="0" borderId="0" xfId="2" applyNumberFormat="1" applyFont="1" applyFill="1" applyBorder="1" applyAlignment="1">
      <alignment horizontal="center"/>
    </xf>
    <xf numFmtId="6" fontId="8" fillId="0" borderId="0" xfId="2" applyNumberFormat="1" applyFont="1" applyFill="1" applyBorder="1" applyAlignment="1"/>
    <xf numFmtId="6" fontId="4" fillId="0" borderId="0" xfId="2" applyNumberFormat="1" applyFont="1" applyFill="1" applyBorder="1" applyAlignment="1">
      <alignment vertical="distributed"/>
    </xf>
    <xf numFmtId="8" fontId="4" fillId="0" borderId="0" xfId="2" applyNumberFormat="1" applyFont="1" applyFill="1" applyBorder="1" applyAlignment="1"/>
    <xf numFmtId="0" fontId="5" fillId="0" borderId="0" xfId="2" applyNumberFormat="1" applyFont="1" applyFill="1" applyBorder="1" applyAlignment="1">
      <alignment horizontal="center"/>
    </xf>
    <xf numFmtId="0" fontId="5" fillId="0" borderId="0" xfId="2" applyNumberFormat="1" applyFont="1" applyFill="1" applyBorder="1" applyAlignment="1">
      <alignment horizontal="left"/>
    </xf>
    <xf numFmtId="0" fontId="5" fillId="0" borderId="0" xfId="2" applyFont="1" applyFill="1" applyBorder="1"/>
    <xf numFmtId="0" fontId="9" fillId="0" borderId="0" xfId="2" applyFont="1" applyFill="1" applyBorder="1"/>
    <xf numFmtId="6" fontId="4" fillId="0" borderId="0" xfId="2" applyNumberFormat="1" applyFont="1" applyFill="1" applyBorder="1" applyAlignment="1">
      <alignment horizontal="center"/>
    </xf>
    <xf numFmtId="6" fontId="5" fillId="0" borderId="0" xfId="4" applyNumberFormat="1" applyFont="1" applyFill="1" applyBorder="1" applyAlignment="1">
      <alignment horizontal="center"/>
    </xf>
    <xf numFmtId="0" fontId="4" fillId="0" borderId="0" xfId="2" applyFont="1" applyFill="1" applyBorder="1" applyAlignment="1"/>
    <xf numFmtId="0" fontId="9" fillId="0" borderId="0" xfId="2" applyFont="1" applyFill="1" applyBorder="1" applyAlignment="1"/>
    <xf numFmtId="164" fontId="9" fillId="0" borderId="0" xfId="2" applyNumberFormat="1" applyFont="1" applyFill="1" applyBorder="1" applyAlignment="1">
      <alignment horizontal="center"/>
    </xf>
    <xf numFmtId="0" fontId="9" fillId="0" borderId="0" xfId="2" applyFont="1" applyFill="1" applyBorder="1" applyAlignment="1">
      <alignment horizontal="center"/>
    </xf>
    <xf numFmtId="0" fontId="9" fillId="0" borderId="0" xfId="2" applyFont="1" applyFill="1" applyBorder="1" applyAlignment="1">
      <alignment horizontal="left"/>
    </xf>
    <xf numFmtId="0" fontId="10" fillId="0" borderId="0" xfId="2" applyFont="1" applyFill="1" applyBorder="1" applyAlignment="1"/>
    <xf numFmtId="164" fontId="10" fillId="0" borderId="0" xfId="2" applyNumberFormat="1" applyFont="1" applyFill="1" applyBorder="1" applyAlignment="1">
      <alignment horizontal="center"/>
    </xf>
    <xf numFmtId="0" fontId="10" fillId="0" borderId="0" xfId="2" applyFont="1" applyFill="1" applyBorder="1" applyAlignment="1">
      <alignment horizontal="center"/>
    </xf>
    <xf numFmtId="0" fontId="10" fillId="0" borderId="0" xfId="2" applyFont="1" applyFill="1" applyBorder="1" applyAlignment="1">
      <alignment horizontal="left"/>
    </xf>
    <xf numFmtId="14" fontId="4" fillId="0" borderId="0" xfId="2" applyNumberFormat="1" applyFont="1" applyFill="1" applyBorder="1" applyAlignment="1"/>
    <xf numFmtId="0" fontId="4" fillId="0" borderId="0" xfId="2" applyFont="1" applyFill="1" applyAlignment="1">
      <alignment horizontal="left"/>
    </xf>
    <xf numFmtId="0" fontId="4" fillId="0" borderId="0" xfId="2" applyFont="1" applyFill="1" applyAlignment="1">
      <alignment horizontal="center"/>
    </xf>
    <xf numFmtId="164" fontId="4" fillId="0" borderId="0" xfId="2" applyNumberFormat="1" applyFont="1" applyFill="1" applyAlignment="1">
      <alignment horizontal="center"/>
    </xf>
    <xf numFmtId="6" fontId="4" fillId="0" borderId="0" xfId="2" applyNumberFormat="1" applyFont="1" applyFill="1" applyAlignment="1"/>
    <xf numFmtId="0" fontId="4" fillId="0" borderId="0" xfId="2" applyFont="1" applyFill="1" applyAlignment="1">
      <alignment horizontal="right"/>
    </xf>
    <xf numFmtId="0" fontId="18" fillId="0" borderId="0" xfId="0" applyFont="1" applyBorder="1"/>
    <xf numFmtId="0" fontId="18" fillId="0" borderId="0" xfId="0" applyFont="1" applyBorder="1" applyAlignment="1">
      <alignment horizontal="center"/>
    </xf>
    <xf numFmtId="0" fontId="18" fillId="0" borderId="0" xfId="0" applyFont="1" applyBorder="1" applyAlignment="1"/>
    <xf numFmtId="0" fontId="10" fillId="0" borderId="0" xfId="2" applyFont="1" applyFill="1" applyBorder="1" applyAlignment="1">
      <alignment horizontal="left" vertical="center"/>
    </xf>
    <xf numFmtId="0" fontId="10" fillId="0" borderId="0" xfId="2" applyFont="1" applyFill="1" applyBorder="1" applyAlignment="1">
      <alignment horizontal="center" vertical="center"/>
    </xf>
    <xf numFmtId="0" fontId="10" fillId="0" borderId="0" xfId="2" applyFont="1" applyFill="1" applyBorder="1" applyAlignment="1">
      <alignment vertical="center"/>
    </xf>
    <xf numFmtId="0" fontId="4" fillId="0" borderId="0" xfId="2" applyFont="1" applyFill="1" applyBorder="1" applyAlignment="1">
      <alignment horizontal="left" wrapText="1"/>
    </xf>
    <xf numFmtId="1" fontId="19" fillId="0" borderId="0" xfId="5" applyNumberFormat="1" applyFont="1" applyFill="1" applyBorder="1" applyAlignment="1">
      <alignment horizontal="left"/>
    </xf>
    <xf numFmtId="0" fontId="8" fillId="0" borderId="0" xfId="2" applyFont="1" applyFill="1" applyAlignment="1">
      <alignment horizontal="center"/>
    </xf>
    <xf numFmtId="8" fontId="8" fillId="0" borderId="0" xfId="2" applyNumberFormat="1" applyFont="1" applyFill="1" applyBorder="1" applyAlignment="1">
      <alignment horizontal="center"/>
    </xf>
    <xf numFmtId="9" fontId="8" fillId="0" borderId="0" xfId="1" applyFont="1" applyFill="1" applyAlignment="1">
      <alignment horizontal="center"/>
    </xf>
    <xf numFmtId="6" fontId="8" fillId="0" borderId="0" xfId="2" applyNumberFormat="1" applyFont="1" applyFill="1" applyBorder="1" applyAlignment="1">
      <alignment horizontal="center"/>
    </xf>
    <xf numFmtId="6" fontId="8" fillId="0" borderId="0" xfId="3" applyNumberFormat="1" applyFont="1" applyFill="1" applyBorder="1" applyAlignment="1"/>
    <xf numFmtId="174" fontId="4" fillId="0" borderId="0" xfId="2" applyNumberFormat="1" applyFont="1" applyFill="1" applyBorder="1" applyAlignment="1">
      <alignment horizontal="right"/>
    </xf>
    <xf numFmtId="174" fontId="5" fillId="0" borderId="0" xfId="2" applyNumberFormat="1" applyFont="1" applyFill="1" applyBorder="1" applyAlignment="1">
      <alignment horizontal="right"/>
    </xf>
  </cellXfs>
  <cellStyles count="45">
    <cellStyle name="0,0_x000d__x000a_NA_x000d__x000a_" xfId="6"/>
    <cellStyle name="Comma0" xfId="7"/>
    <cellStyle name="Énfasis1 2" xfId="4"/>
    <cellStyle name="Euro" xfId="8"/>
    <cellStyle name="F2" xfId="9"/>
    <cellStyle name="F3" xfId="10"/>
    <cellStyle name="F4" xfId="11"/>
    <cellStyle name="F5" xfId="12"/>
    <cellStyle name="F6" xfId="13"/>
    <cellStyle name="F7" xfId="14"/>
    <cellStyle name="F8" xfId="15"/>
    <cellStyle name="Millares 2" xfId="16"/>
    <cellStyle name="Millares 2 4" xfId="17"/>
    <cellStyle name="Millares 3" xfId="18"/>
    <cellStyle name="Millares 3 2" xfId="19"/>
    <cellStyle name="Millares 4" xfId="20"/>
    <cellStyle name="Millares 5" xfId="21"/>
    <cellStyle name="Millares 5 2" xfId="22"/>
    <cellStyle name="Millares 6" xfId="23"/>
    <cellStyle name="Millares 7" xfId="24"/>
    <cellStyle name="Millares 8" xfId="25"/>
    <cellStyle name="Millares 9" xfId="26"/>
    <cellStyle name="Moneda 2" xfId="27"/>
    <cellStyle name="Moneda 3" xfId="28"/>
    <cellStyle name="Moneda 3 2" xfId="29"/>
    <cellStyle name="Moneda 4" xfId="3"/>
    <cellStyle name="Moneda 4 2" xfId="30"/>
    <cellStyle name="Normal" xfId="0" builtinId="0"/>
    <cellStyle name="Normal 2" xfId="31"/>
    <cellStyle name="Normal 2 2" xfId="32"/>
    <cellStyle name="Normal 2 3" xfId="33"/>
    <cellStyle name="Normal 3" xfId="34"/>
    <cellStyle name="Normal 3 2" xfId="35"/>
    <cellStyle name="Normal 4" xfId="36"/>
    <cellStyle name="Normal 5" xfId="37"/>
    <cellStyle name="Normal 6" xfId="38"/>
    <cellStyle name="Normal 6 2" xfId="39"/>
    <cellStyle name="Normal 6 2 2" xfId="2"/>
    <cellStyle name="Normal 7" xfId="40"/>
    <cellStyle name="Normal 8" xfId="41"/>
    <cellStyle name="Porcentaje" xfId="1" builtinId="5"/>
    <cellStyle name="Porcentual 2" xfId="42"/>
    <cellStyle name="Porcentual 2 2" xfId="43"/>
    <cellStyle name="Porcentual 3" xfId="44"/>
    <cellStyle name="Titulo Partida" xfId="5"/>
  </cellStyles>
  <dxfs count="25">
    <dxf>
      <font>
        <strike val="0"/>
        <outline val="0"/>
        <shadow val="0"/>
        <u val="none"/>
        <vertAlign val="baseline"/>
        <sz val="8"/>
      </font>
      <numFmt numFmtId="174" formatCode="#,##0.00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entury Gothic"/>
        <scheme val="none"/>
      </font>
      <numFmt numFmtId="10" formatCode="&quot;$&quot;\ #,##0;[Red]\-&quot;$&quot;\ 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entury Gothic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entury Gothic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entury Gothic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entury Gothic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entury Gothic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entury Gothic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imes New Roman"/>
        <scheme val="none"/>
      </font>
      <numFmt numFmtId="12" formatCode="&quot;$&quot;\ #,##0.00;[Red]\-&quot;$&quot;\ #,##0.00"/>
      <alignment horizontal="left" vertical="bottom" textRotation="0" wrapText="0" indent="0" justifyLastLine="0" shrinkToFit="0" readingOrder="0"/>
    </dxf>
    <dxf>
      <font>
        <b/>
        <i/>
        <strike val="0"/>
        <condense val="0"/>
        <extend val="0"/>
        <outline val="0"/>
        <shadow val="0"/>
        <u val="none"/>
        <vertAlign val="baseline"/>
        <sz val="8"/>
        <color auto="1"/>
        <name val="Century Gothic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8"/>
      </font>
      <alignment horizontal="left" textRotation="0" indent="0" justifyLastLine="0" shrinkToFit="0" readingOrder="0"/>
    </dxf>
    <dxf>
      <font>
        <b/>
        <i/>
        <strike val="0"/>
        <condense val="0"/>
        <extend val="0"/>
        <outline val="0"/>
        <shadow val="0"/>
        <u val="none"/>
        <vertAlign val="baseline"/>
        <sz val="8"/>
        <color auto="1"/>
        <name val="Century Gothic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entury Gothic"/>
        <scheme val="none"/>
      </font>
      <numFmt numFmtId="10" formatCode="&quot;$&quot;\ #,##0;[Red]\-&quot;$&quot;\ 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entury Gothic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entury Gothic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entury Gothic"/>
        <scheme val="none"/>
      </font>
      <fill>
        <patternFill patternType="none">
          <fgColor indexed="64"/>
          <bgColor indexed="65"/>
        </patternFill>
      </fill>
      <alignment horizontal="left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entury Gothic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/>
        <i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medium">
          <color indexed="64"/>
        </right>
        <top/>
        <bottom style="medium">
          <color indexed="64"/>
        </bottom>
      </border>
    </dxf>
    <dxf>
      <font>
        <b/>
        <i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b/>
        <i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b/>
        <i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b/>
        <i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b/>
        <i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indexed="64"/>
        </left>
        <right/>
        <top/>
        <bottom style="medium">
          <color indexed="64"/>
        </bottom>
      </border>
    </dxf>
    <dxf>
      <border outline="0">
        <bottom style="medium">
          <color indexed="64"/>
        </bottom>
      </border>
    </dxf>
    <dxf>
      <border outline="0">
        <top style="medium">
          <color indexed="64"/>
        </top>
        <bottom style="hair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10" Type="http://schemas.openxmlformats.org/officeDocument/2006/relationships/externalLink" Target="externalLinks/externalLink9.xml"/><Relationship Id="rId19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GG%20ejem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user\Desktop\Propuestas\Estudiadas%202010\PARK%20ROSE\ESTUDIO\Oferta%20presentada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Movistar/Zapallar/Cubicaciones%202/CasaA2%20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Movistar/Zapallar/Cubicaciones/CasaB1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Movistar/Zapallar/Cubicaciones/CasaB2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Movistar/Zapallar/Cubicaciones/CasaC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Movistar/Zapallar/Cubicaciones/Casa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rique\compartidos\Windows\TEMP\Planill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Movistar/Zapallar/Cubicaciones/CasaA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Movistar/Zapallar/Presupuesto/Presupuesto%20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Movistar/Zapallar/Cubicaciones/CasaD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27\c\PILAR\COMPBAS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Movistar/Estudio%20de%20Propuestas/Ofertas%202004/072%20Santa%20Fe%20Mill%20Expansion/Oferta%20Economica/P2004%2072%20Santa%20Fe%20Mill%20Expansion%20Det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Movistar/Estudio%20de%20Propuestas/Ofertas%202004/075%20Atento%20Chile%20S.A/Rev-1/P2004%20075%20Atento%20Chile%20Det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VERNON/Mis%20documentos/Obras/Correa%20y%20Cia/Obra/Presupuestos/CORREA%20APOQUINDO%203500%20R%2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G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ULARIO RESUMEN"/>
      <sheetName val="A, B y C (UF)"/>
      <sheetName val="A, B y C ($)"/>
      <sheetName val="D1 Instalación eléctrica"/>
      <sheetName val="D2 Instalación de Clima"/>
      <sheetName val="D3 Instalación sanitaria"/>
      <sheetName val="E1 Paisajismo"/>
      <sheetName val="E2 Pavimentación"/>
      <sheetName val="G.G. modif"/>
      <sheetName val="D3 Instalación sanitariaRK"/>
      <sheetName val="LIB"/>
    </sheetNames>
    <sheetDataSet>
      <sheetData sheetId="0" refreshError="1"/>
      <sheetData sheetId="1" refreshError="1"/>
      <sheetData sheetId="2"/>
      <sheetData sheetId="3">
        <row r="113">
          <cell r="G113">
            <v>195181475.35704967</v>
          </cell>
        </row>
      </sheetData>
      <sheetData sheetId="4" refreshError="1"/>
      <sheetData sheetId="5">
        <row r="102">
          <cell r="F102">
            <v>30247876.734898735</v>
          </cell>
        </row>
      </sheetData>
      <sheetData sheetId="6">
        <row r="99">
          <cell r="F99">
            <v>85701130.520000011</v>
          </cell>
        </row>
      </sheetData>
      <sheetData sheetId="7">
        <row r="109">
          <cell r="F109">
            <v>7016.9040119567762</v>
          </cell>
        </row>
      </sheetData>
      <sheetData sheetId="8" refreshError="1"/>
      <sheetData sheetId="9" refreshError="1"/>
      <sheetData sheetId="10">
        <row r="2">
          <cell r="A2">
            <v>21285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bicacion"/>
      <sheetName val="ObraGruesa"/>
      <sheetName val="Auxiliar"/>
      <sheetName val="Fierro"/>
    </sheetNames>
    <sheetDataSet>
      <sheetData sheetId="0"/>
      <sheetData sheetId="1"/>
      <sheetData sheetId="2">
        <row r="412">
          <cell r="B412" t="str">
            <v>CUADRO DE VANOS</v>
          </cell>
        </row>
        <row r="413">
          <cell r="B413" t="str">
            <v>UBICACION</v>
          </cell>
          <cell r="D413" t="str">
            <v>ancho</v>
          </cell>
          <cell r="E413" t="str">
            <v>alto</v>
          </cell>
          <cell r="F413" t="str">
            <v>guardapolvos</v>
          </cell>
          <cell r="G413" t="str">
            <v>cornisa</v>
          </cell>
        </row>
        <row r="414">
          <cell r="B414" t="str">
            <v>-</v>
          </cell>
          <cell r="C414" t="str">
            <v>-</v>
          </cell>
          <cell r="D414" t="str">
            <v>-</v>
          </cell>
          <cell r="E414" t="str">
            <v>-</v>
          </cell>
          <cell r="F414" t="str">
            <v>-</v>
          </cell>
          <cell r="G414" t="str">
            <v>-</v>
          </cell>
          <cell r="H414" t="str">
            <v>-</v>
          </cell>
          <cell r="I414" t="str">
            <v>-</v>
          </cell>
          <cell r="J414" t="str">
            <v>-</v>
          </cell>
        </row>
        <row r="415">
          <cell r="B415" t="str">
            <v>P1</v>
          </cell>
          <cell r="D415">
            <v>0.9</v>
          </cell>
          <cell r="E415">
            <v>2.2000000000000002</v>
          </cell>
          <cell r="F415">
            <v>-0.9</v>
          </cell>
        </row>
        <row r="416">
          <cell r="B416" t="str">
            <v>P2</v>
          </cell>
          <cell r="D416">
            <v>0.85</v>
          </cell>
          <cell r="E416">
            <v>2.2000000000000002</v>
          </cell>
          <cell r="F416">
            <v>-0.85</v>
          </cell>
        </row>
        <row r="417">
          <cell r="B417" t="str">
            <v>P3</v>
          </cell>
          <cell r="D417">
            <v>0.75</v>
          </cell>
          <cell r="E417">
            <v>2.2000000000000002</v>
          </cell>
          <cell r="F417">
            <v>-0.75</v>
          </cell>
        </row>
        <row r="418">
          <cell r="B418" t="str">
            <v>P4</v>
          </cell>
          <cell r="D418">
            <v>0.7</v>
          </cell>
          <cell r="E418">
            <v>2.2000000000000002</v>
          </cell>
          <cell r="F418">
            <v>-0.7</v>
          </cell>
        </row>
        <row r="419">
          <cell r="B419" t="str">
            <v>P5</v>
          </cell>
          <cell r="D419">
            <v>0.85</v>
          </cell>
          <cell r="E419">
            <v>2.2000000000000002</v>
          </cell>
          <cell r="F419">
            <v>-0.85</v>
          </cell>
        </row>
        <row r="420">
          <cell r="B420" t="str">
            <v>V1</v>
          </cell>
          <cell r="D420">
            <v>0.5</v>
          </cell>
          <cell r="E420">
            <v>1.2</v>
          </cell>
        </row>
        <row r="421">
          <cell r="B421" t="str">
            <v>V2</v>
          </cell>
          <cell r="D421">
            <v>1</v>
          </cell>
          <cell r="E421">
            <v>1.2</v>
          </cell>
        </row>
        <row r="422">
          <cell r="B422" t="str">
            <v>V3</v>
          </cell>
          <cell r="D422">
            <v>1.5</v>
          </cell>
          <cell r="E422">
            <v>1.5</v>
          </cell>
        </row>
        <row r="423">
          <cell r="B423" t="str">
            <v>V4</v>
          </cell>
          <cell r="D423">
            <v>1</v>
          </cell>
          <cell r="E423">
            <v>1.5</v>
          </cell>
        </row>
        <row r="424">
          <cell r="B424" t="str">
            <v>BW</v>
          </cell>
          <cell r="D424">
            <v>2.4</v>
          </cell>
          <cell r="E424">
            <v>2.4</v>
          </cell>
        </row>
        <row r="425">
          <cell r="B425" t="str">
            <v>PV1</v>
          </cell>
          <cell r="D425">
            <v>4.5999999999999996</v>
          </cell>
          <cell r="E425">
            <v>2.56</v>
          </cell>
          <cell r="F425">
            <v>-4.5999999999999996</v>
          </cell>
        </row>
        <row r="426">
          <cell r="B426" t="str">
            <v>PV2</v>
          </cell>
          <cell r="D426">
            <v>2</v>
          </cell>
          <cell r="E426">
            <v>2.2000000000000002</v>
          </cell>
          <cell r="F426">
            <v>-2</v>
          </cell>
        </row>
        <row r="427">
          <cell r="B427" t="str">
            <v>PV3</v>
          </cell>
          <cell r="D427">
            <v>1</v>
          </cell>
          <cell r="E427">
            <v>2.2000000000000002</v>
          </cell>
          <cell r="F427">
            <v>-1</v>
          </cell>
        </row>
        <row r="428">
          <cell r="B428" t="str">
            <v>PCL1</v>
          </cell>
          <cell r="D428">
            <v>2</v>
          </cell>
          <cell r="E428">
            <v>2.5</v>
          </cell>
          <cell r="F428">
            <v>-2</v>
          </cell>
          <cell r="G428">
            <v>-2</v>
          </cell>
        </row>
        <row r="429">
          <cell r="B429" t="str">
            <v>PCL2</v>
          </cell>
          <cell r="D429">
            <v>1.1499999999999999</v>
          </cell>
          <cell r="E429">
            <v>2.5</v>
          </cell>
          <cell r="F429">
            <v>-1.1499999999999999</v>
          </cell>
          <cell r="G429">
            <v>-1.1499999999999999</v>
          </cell>
        </row>
        <row r="430">
          <cell r="B430" t="str">
            <v>PCL3</v>
          </cell>
          <cell r="D430">
            <v>0.8</v>
          </cell>
          <cell r="E430">
            <v>2.5</v>
          </cell>
          <cell r="F430">
            <v>-0.8</v>
          </cell>
          <cell r="G430">
            <v>-0.8</v>
          </cell>
        </row>
        <row r="431">
          <cell r="B431" t="str">
            <v>PCL4</v>
          </cell>
          <cell r="D431">
            <v>1.7</v>
          </cell>
          <cell r="E431">
            <v>2.5</v>
          </cell>
          <cell r="F431">
            <v>-1.7</v>
          </cell>
          <cell r="G431">
            <v>-1.7</v>
          </cell>
        </row>
        <row r="432">
          <cell r="B432" t="str">
            <v>PCL5</v>
          </cell>
          <cell r="D432">
            <v>1.75</v>
          </cell>
          <cell r="E432">
            <v>2.5</v>
          </cell>
          <cell r="F432">
            <v>-1.75</v>
          </cell>
          <cell r="G432">
            <v>-1.75</v>
          </cell>
        </row>
        <row r="433">
          <cell r="B433" t="str">
            <v>PCL6</v>
          </cell>
          <cell r="D433">
            <v>1.8</v>
          </cell>
          <cell r="E433">
            <v>2.5</v>
          </cell>
          <cell r="F433">
            <v>-1.8</v>
          </cell>
          <cell r="G433">
            <v>-1.8</v>
          </cell>
        </row>
        <row r="434">
          <cell r="B434" t="str">
            <v>PDe</v>
          </cell>
          <cell r="C434" t="str">
            <v>despensa en cocina</v>
          </cell>
          <cell r="D434">
            <v>0.8</v>
          </cell>
          <cell r="E434">
            <v>2.4</v>
          </cell>
          <cell r="G434">
            <v>-0.8</v>
          </cell>
        </row>
        <row r="437">
          <cell r="B437" t="str">
            <v>FIN CUADRO DE VANOS</v>
          </cell>
        </row>
      </sheetData>
      <sheetData sheetId="3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bicacion"/>
      <sheetName val="ObraGruesa"/>
      <sheetName val="Auxiliar"/>
    </sheetNames>
    <sheetDataSet>
      <sheetData sheetId="0" refreshError="1"/>
      <sheetData sheetId="1" refreshError="1"/>
      <sheetData sheetId="2">
        <row r="385">
          <cell r="B385" t="str">
            <v>CUADRO DE VANOS</v>
          </cell>
        </row>
        <row r="386">
          <cell r="B386" t="str">
            <v>UBICACION</v>
          </cell>
          <cell r="D386" t="str">
            <v>ancho</v>
          </cell>
          <cell r="E386" t="str">
            <v>alto</v>
          </cell>
          <cell r="F386" t="str">
            <v>guardapolvos</v>
          </cell>
          <cell r="G386" t="str">
            <v>cornisa</v>
          </cell>
        </row>
        <row r="387">
          <cell r="B387" t="str">
            <v>-</v>
          </cell>
          <cell r="C387" t="str">
            <v>-</v>
          </cell>
          <cell r="D387" t="str">
            <v>-</v>
          </cell>
          <cell r="E387" t="str">
            <v>-</v>
          </cell>
          <cell r="F387" t="str">
            <v>-</v>
          </cell>
          <cell r="G387" t="str">
            <v>-</v>
          </cell>
          <cell r="H387" t="str">
            <v>-</v>
          </cell>
          <cell r="I387" t="str">
            <v>-</v>
          </cell>
          <cell r="J387" t="str">
            <v>-</v>
          </cell>
        </row>
        <row r="388">
          <cell r="B388" t="str">
            <v>P1</v>
          </cell>
          <cell r="D388">
            <v>0.9</v>
          </cell>
          <cell r="E388">
            <v>2.2000000000000002</v>
          </cell>
          <cell r="F388">
            <v>-0.9</v>
          </cell>
        </row>
        <row r="389">
          <cell r="B389" t="str">
            <v>P2</v>
          </cell>
          <cell r="D389">
            <v>0.85</v>
          </cell>
          <cell r="E389">
            <v>2.2000000000000002</v>
          </cell>
          <cell r="F389">
            <v>-0.85</v>
          </cell>
        </row>
        <row r="390">
          <cell r="B390" t="str">
            <v>P3</v>
          </cell>
          <cell r="D390">
            <v>0.75</v>
          </cell>
          <cell r="E390">
            <v>2.2000000000000002</v>
          </cell>
          <cell r="F390">
            <v>-0.75</v>
          </cell>
        </row>
        <row r="391">
          <cell r="B391" t="str">
            <v>P4</v>
          </cell>
          <cell r="D391">
            <v>0.7</v>
          </cell>
          <cell r="E391">
            <v>2.2000000000000002</v>
          </cell>
          <cell r="F391">
            <v>-0.7</v>
          </cell>
        </row>
        <row r="392">
          <cell r="B392" t="str">
            <v>P5</v>
          </cell>
          <cell r="D392">
            <v>0.85</v>
          </cell>
          <cell r="E392">
            <v>2.2000000000000002</v>
          </cell>
          <cell r="F392">
            <v>-0.85</v>
          </cell>
        </row>
        <row r="393">
          <cell r="B393" t="str">
            <v>V1</v>
          </cell>
          <cell r="D393">
            <v>0.5</v>
          </cell>
          <cell r="E393">
            <v>1.2</v>
          </cell>
        </row>
        <row r="394">
          <cell r="B394" t="str">
            <v>V2</v>
          </cell>
          <cell r="D394">
            <v>1</v>
          </cell>
          <cell r="E394">
            <v>1.5</v>
          </cell>
        </row>
        <row r="395">
          <cell r="B395" t="str">
            <v>V3</v>
          </cell>
          <cell r="D395">
            <v>1.5</v>
          </cell>
          <cell r="E395">
            <v>1.2</v>
          </cell>
        </row>
        <row r="396">
          <cell r="B396" t="str">
            <v>V4</v>
          </cell>
          <cell r="D396">
            <v>1.5</v>
          </cell>
          <cell r="E396">
            <v>1.5</v>
          </cell>
        </row>
        <row r="397">
          <cell r="B397" t="str">
            <v>V5</v>
          </cell>
          <cell r="D397">
            <v>1</v>
          </cell>
          <cell r="E397">
            <v>1.2</v>
          </cell>
        </row>
        <row r="398">
          <cell r="B398" t="str">
            <v>PV1</v>
          </cell>
          <cell r="D398">
            <v>4.2</v>
          </cell>
          <cell r="E398">
            <v>2.5</v>
          </cell>
          <cell r="F398">
            <v>-4.2</v>
          </cell>
        </row>
        <row r="399">
          <cell r="B399" t="str">
            <v>PV2</v>
          </cell>
          <cell r="D399">
            <v>2</v>
          </cell>
          <cell r="E399">
            <v>2.2000000000000002</v>
          </cell>
          <cell r="F399">
            <v>-2</v>
          </cell>
        </row>
        <row r="400">
          <cell r="B400" t="str">
            <v>PCL1</v>
          </cell>
          <cell r="D400">
            <v>1.85</v>
          </cell>
          <cell r="E400">
            <v>2.5</v>
          </cell>
          <cell r="F400">
            <v>-1.85</v>
          </cell>
          <cell r="G400">
            <v>-1.85</v>
          </cell>
        </row>
        <row r="401">
          <cell r="B401" t="str">
            <v>PCL2</v>
          </cell>
          <cell r="D401">
            <v>1.85</v>
          </cell>
          <cell r="E401">
            <v>2.5</v>
          </cell>
          <cell r="F401">
            <v>-1.85</v>
          </cell>
          <cell r="G401">
            <v>-1.85</v>
          </cell>
        </row>
        <row r="402">
          <cell r="B402" t="str">
            <v>PCL3</v>
          </cell>
          <cell r="D402">
            <v>1</v>
          </cell>
          <cell r="E402">
            <v>2.5</v>
          </cell>
          <cell r="F402">
            <v>-1</v>
          </cell>
          <cell r="G402">
            <v>-1</v>
          </cell>
        </row>
        <row r="403">
          <cell r="B403" t="str">
            <v>PCL4</v>
          </cell>
          <cell r="D403">
            <v>1.6</v>
          </cell>
          <cell r="E403">
            <v>2.5</v>
          </cell>
          <cell r="F403">
            <v>-1.6</v>
          </cell>
          <cell r="G403">
            <v>-1.6</v>
          </cell>
        </row>
        <row r="404">
          <cell r="B404" t="str">
            <v>PCL5</v>
          </cell>
          <cell r="D404">
            <v>1.25</v>
          </cell>
          <cell r="E404">
            <v>2.5</v>
          </cell>
          <cell r="F404">
            <v>-1.25</v>
          </cell>
          <cell r="G404">
            <v>-1.25</v>
          </cell>
        </row>
        <row r="405">
          <cell r="B405" t="str">
            <v>PDe</v>
          </cell>
          <cell r="C405" t="str">
            <v>despensa en cocina</v>
          </cell>
          <cell r="D405">
            <v>1</v>
          </cell>
          <cell r="E405">
            <v>2.4</v>
          </cell>
          <cell r="F405">
            <v>-1</v>
          </cell>
          <cell r="G405">
            <v>-1</v>
          </cell>
        </row>
        <row r="408">
          <cell r="B408" t="str">
            <v>FIN CUADRO DE VANOS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bicacion"/>
      <sheetName val="ObraGruesa"/>
      <sheetName val="Auxiliar"/>
      <sheetName val="Fierro"/>
    </sheetNames>
    <sheetDataSet>
      <sheetData sheetId="0" refreshError="1"/>
      <sheetData sheetId="1" refreshError="1"/>
      <sheetData sheetId="2">
        <row r="397">
          <cell r="B397" t="str">
            <v>CUADRO DE VANOS</v>
          </cell>
        </row>
        <row r="398">
          <cell r="B398" t="str">
            <v>UBICACION</v>
          </cell>
          <cell r="D398" t="str">
            <v>ancho</v>
          </cell>
          <cell r="E398" t="str">
            <v>alto</v>
          </cell>
          <cell r="F398" t="str">
            <v>guardapolvos</v>
          </cell>
          <cell r="G398" t="str">
            <v>cornisa</v>
          </cell>
        </row>
        <row r="399">
          <cell r="B399" t="str">
            <v>-</v>
          </cell>
          <cell r="C399" t="str">
            <v>-</v>
          </cell>
          <cell r="D399" t="str">
            <v>-</v>
          </cell>
          <cell r="E399" t="str">
            <v>-</v>
          </cell>
          <cell r="F399" t="str">
            <v>-</v>
          </cell>
          <cell r="G399" t="str">
            <v>-</v>
          </cell>
          <cell r="H399" t="str">
            <v>-</v>
          </cell>
          <cell r="I399" t="str">
            <v>-</v>
          </cell>
          <cell r="J399" t="str">
            <v>-</v>
          </cell>
        </row>
        <row r="400">
          <cell r="B400" t="str">
            <v>P1</v>
          </cell>
          <cell r="D400">
            <v>0.9</v>
          </cell>
          <cell r="E400">
            <v>2.2000000000000002</v>
          </cell>
          <cell r="F400">
            <v>-0.9</v>
          </cell>
        </row>
        <row r="401">
          <cell r="B401" t="str">
            <v>P2</v>
          </cell>
          <cell r="D401">
            <v>0.85</v>
          </cell>
          <cell r="E401">
            <v>2.2000000000000002</v>
          </cell>
          <cell r="F401">
            <v>-0.85</v>
          </cell>
        </row>
        <row r="402">
          <cell r="B402" t="str">
            <v>P3</v>
          </cell>
          <cell r="D402">
            <v>0.75</v>
          </cell>
          <cell r="E402">
            <v>2.2000000000000002</v>
          </cell>
          <cell r="F402">
            <v>-0.75</v>
          </cell>
        </row>
        <row r="403">
          <cell r="B403" t="str">
            <v>P4</v>
          </cell>
          <cell r="D403">
            <v>0.7</v>
          </cell>
          <cell r="E403">
            <v>2.2000000000000002</v>
          </cell>
          <cell r="F403">
            <v>-0.7</v>
          </cell>
        </row>
        <row r="404">
          <cell r="B404" t="str">
            <v>P5</v>
          </cell>
          <cell r="D404">
            <v>0.85</v>
          </cell>
          <cell r="E404">
            <v>2.2000000000000002</v>
          </cell>
          <cell r="F404">
            <v>-0.85</v>
          </cell>
        </row>
        <row r="405">
          <cell r="B405" t="str">
            <v>V1</v>
          </cell>
          <cell r="D405">
            <v>0.5</v>
          </cell>
          <cell r="E405">
            <v>1.2</v>
          </cell>
        </row>
        <row r="406">
          <cell r="B406" t="str">
            <v>V2</v>
          </cell>
          <cell r="D406">
            <v>1</v>
          </cell>
          <cell r="E406">
            <v>1.5</v>
          </cell>
        </row>
        <row r="407">
          <cell r="B407" t="str">
            <v>V3</v>
          </cell>
          <cell r="D407">
            <v>1.5</v>
          </cell>
          <cell r="E407">
            <v>1.2</v>
          </cell>
        </row>
        <row r="408">
          <cell r="B408" t="str">
            <v>V4</v>
          </cell>
          <cell r="D408">
            <v>1.5</v>
          </cell>
          <cell r="E408">
            <v>1.5</v>
          </cell>
        </row>
        <row r="409">
          <cell r="B409" t="str">
            <v>V5</v>
          </cell>
          <cell r="D409">
            <v>1</v>
          </cell>
          <cell r="E409">
            <v>1.2</v>
          </cell>
        </row>
        <row r="410">
          <cell r="B410" t="str">
            <v>PV1</v>
          </cell>
          <cell r="D410">
            <v>4.2</v>
          </cell>
          <cell r="E410">
            <v>2.5</v>
          </cell>
          <cell r="F410">
            <v>-4.2</v>
          </cell>
        </row>
        <row r="411">
          <cell r="B411" t="str">
            <v>PV2</v>
          </cell>
          <cell r="D411">
            <v>2</v>
          </cell>
          <cell r="E411">
            <v>2.2000000000000002</v>
          </cell>
          <cell r="F411">
            <v>-2</v>
          </cell>
        </row>
        <row r="412">
          <cell r="B412" t="str">
            <v>PCL1</v>
          </cell>
          <cell r="D412">
            <v>1.85</v>
          </cell>
          <cell r="E412">
            <v>2.5</v>
          </cell>
          <cell r="F412">
            <v>-1.85</v>
          </cell>
          <cell r="G412">
            <v>-1.85</v>
          </cell>
        </row>
        <row r="413">
          <cell r="B413" t="str">
            <v>PCL2</v>
          </cell>
          <cell r="D413">
            <v>1</v>
          </cell>
          <cell r="E413">
            <v>2.5</v>
          </cell>
          <cell r="F413">
            <v>-1</v>
          </cell>
          <cell r="G413">
            <v>-1</v>
          </cell>
        </row>
        <row r="414">
          <cell r="B414" t="str">
            <v>PCL3</v>
          </cell>
        </row>
        <row r="415">
          <cell r="B415" t="str">
            <v>PCL4</v>
          </cell>
          <cell r="D415">
            <v>1.6</v>
          </cell>
          <cell r="E415">
            <v>2.5</v>
          </cell>
          <cell r="F415">
            <v>-1.6</v>
          </cell>
          <cell r="G415">
            <v>-1.6</v>
          </cell>
        </row>
        <row r="416">
          <cell r="B416" t="str">
            <v>PCL5</v>
          </cell>
          <cell r="D416">
            <v>1.25</v>
          </cell>
          <cell r="E416">
            <v>2.5</v>
          </cell>
          <cell r="F416">
            <v>-1.25</v>
          </cell>
          <cell r="G416">
            <v>-1.25</v>
          </cell>
        </row>
        <row r="417">
          <cell r="B417" t="str">
            <v>PCL6</v>
          </cell>
          <cell r="D417">
            <v>1</v>
          </cell>
          <cell r="E417">
            <v>2.5</v>
          </cell>
          <cell r="F417">
            <v>-1</v>
          </cell>
          <cell r="G417">
            <v>-1</v>
          </cell>
        </row>
        <row r="418">
          <cell r="B418" t="str">
            <v>PDe</v>
          </cell>
          <cell r="C418" t="str">
            <v>despensa en cocina</v>
          </cell>
          <cell r="D418">
            <v>1</v>
          </cell>
          <cell r="E418">
            <v>2.4</v>
          </cell>
          <cell r="F418">
            <v>-1</v>
          </cell>
          <cell r="G418">
            <v>-1</v>
          </cell>
        </row>
        <row r="421">
          <cell r="B421" t="str">
            <v>FIN CUADRO DE VANOS</v>
          </cell>
        </row>
      </sheetData>
      <sheetData sheetId="3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bicacion"/>
      <sheetName val="ObraGruesa"/>
      <sheetName val="Auxiliar"/>
      <sheetName val="Fierro"/>
    </sheetNames>
    <sheetDataSet>
      <sheetData sheetId="0"/>
      <sheetData sheetId="1"/>
      <sheetData sheetId="2">
        <row r="428">
          <cell r="B428" t="str">
            <v>CUADRO DE VANOS</v>
          </cell>
        </row>
        <row r="429">
          <cell r="B429" t="str">
            <v>UBICACION</v>
          </cell>
          <cell r="D429" t="str">
            <v>ancho</v>
          </cell>
          <cell r="E429" t="str">
            <v>alto</v>
          </cell>
          <cell r="F429" t="str">
            <v>guardapolvos</v>
          </cell>
          <cell r="G429" t="str">
            <v>cornisa</v>
          </cell>
        </row>
        <row r="430">
          <cell r="B430" t="str">
            <v>-</v>
          </cell>
          <cell r="C430" t="str">
            <v>-</v>
          </cell>
          <cell r="D430" t="str">
            <v>-</v>
          </cell>
          <cell r="E430" t="str">
            <v>-</v>
          </cell>
          <cell r="F430" t="str">
            <v>-</v>
          </cell>
          <cell r="G430" t="str">
            <v>-</v>
          </cell>
          <cell r="H430" t="str">
            <v>-</v>
          </cell>
          <cell r="I430" t="str">
            <v>-</v>
          </cell>
          <cell r="J430" t="str">
            <v>-</v>
          </cell>
        </row>
        <row r="431">
          <cell r="B431" t="str">
            <v>P1</v>
          </cell>
          <cell r="D431">
            <v>0.9</v>
          </cell>
          <cell r="E431">
            <v>2.2000000000000002</v>
          </cell>
          <cell r="F431">
            <v>-0.9</v>
          </cell>
        </row>
        <row r="432">
          <cell r="B432" t="str">
            <v>P2</v>
          </cell>
          <cell r="D432">
            <v>0.85</v>
          </cell>
          <cell r="E432">
            <v>2.2000000000000002</v>
          </cell>
          <cell r="F432">
            <v>-0.85</v>
          </cell>
        </row>
        <row r="433">
          <cell r="B433" t="str">
            <v>P3</v>
          </cell>
          <cell r="D433">
            <v>0.75</v>
          </cell>
          <cell r="E433">
            <v>2.2000000000000002</v>
          </cell>
          <cell r="F433">
            <v>-0.75</v>
          </cell>
        </row>
        <row r="434">
          <cell r="B434" t="str">
            <v>P4</v>
          </cell>
          <cell r="D434">
            <v>0.7</v>
          </cell>
          <cell r="E434">
            <v>2.2000000000000002</v>
          </cell>
          <cell r="F434">
            <v>-0.7</v>
          </cell>
        </row>
        <row r="435">
          <cell r="B435" t="str">
            <v>P5</v>
          </cell>
          <cell r="D435">
            <v>0.85</v>
          </cell>
          <cell r="E435">
            <v>2.2000000000000002</v>
          </cell>
          <cell r="F435">
            <v>-0.85</v>
          </cell>
        </row>
        <row r="436">
          <cell r="B436" t="str">
            <v>V1</v>
          </cell>
          <cell r="D436">
            <v>0.5</v>
          </cell>
          <cell r="E436">
            <v>0.8</v>
          </cell>
        </row>
        <row r="437">
          <cell r="B437" t="str">
            <v>V2</v>
          </cell>
          <cell r="D437">
            <v>0.5</v>
          </cell>
          <cell r="E437">
            <v>1.2</v>
          </cell>
        </row>
        <row r="438">
          <cell r="B438" t="str">
            <v>V3</v>
          </cell>
          <cell r="D438">
            <v>1</v>
          </cell>
          <cell r="E438">
            <v>1.5</v>
          </cell>
        </row>
        <row r="439">
          <cell r="B439" t="str">
            <v>V4</v>
          </cell>
          <cell r="D439">
            <v>1.5</v>
          </cell>
          <cell r="E439">
            <v>1.5</v>
          </cell>
        </row>
        <row r="440">
          <cell r="B440" t="str">
            <v>V5</v>
          </cell>
          <cell r="D440">
            <v>1.5</v>
          </cell>
          <cell r="E440">
            <v>1.4</v>
          </cell>
        </row>
        <row r="441">
          <cell r="B441" t="str">
            <v>V6</v>
          </cell>
          <cell r="D441">
            <v>1.5</v>
          </cell>
          <cell r="E441">
            <v>2</v>
          </cell>
        </row>
        <row r="442">
          <cell r="B442" t="str">
            <v>V7</v>
          </cell>
          <cell r="D442">
            <v>2</v>
          </cell>
          <cell r="E442">
            <v>2</v>
          </cell>
        </row>
        <row r="443">
          <cell r="B443" t="str">
            <v>V8</v>
          </cell>
          <cell r="D443">
            <v>1.5</v>
          </cell>
          <cell r="E443">
            <v>1.2</v>
          </cell>
        </row>
        <row r="444">
          <cell r="B444" t="str">
            <v>V9</v>
          </cell>
          <cell r="D444">
            <v>1</v>
          </cell>
          <cell r="E444">
            <v>1.2</v>
          </cell>
        </row>
        <row r="445">
          <cell r="B445" t="str">
            <v>V10</v>
          </cell>
          <cell r="D445">
            <v>2</v>
          </cell>
          <cell r="E445">
            <v>1.4</v>
          </cell>
        </row>
        <row r="446">
          <cell r="B446" t="str">
            <v>PV1</v>
          </cell>
          <cell r="D446">
            <v>2</v>
          </cell>
          <cell r="E446">
            <v>1.3</v>
          </cell>
          <cell r="F446">
            <v>-2</v>
          </cell>
        </row>
        <row r="447">
          <cell r="B447" t="str">
            <v>PV2</v>
          </cell>
          <cell r="D447">
            <v>1</v>
          </cell>
          <cell r="E447">
            <v>2.2000000000000002</v>
          </cell>
          <cell r="F447">
            <v>-1</v>
          </cell>
        </row>
        <row r="448">
          <cell r="B448" t="str">
            <v>PV3</v>
          </cell>
          <cell r="D448">
            <v>1.5</v>
          </cell>
          <cell r="E448">
            <v>2.2000000000000002</v>
          </cell>
          <cell r="F448">
            <v>-1.5</v>
          </cell>
        </row>
        <row r="449">
          <cell r="B449" t="str">
            <v>PCL1</v>
          </cell>
          <cell r="D449">
            <v>1.2</v>
          </cell>
          <cell r="E449">
            <v>2.5</v>
          </cell>
          <cell r="F449">
            <v>-1.2</v>
          </cell>
          <cell r="G449">
            <v>-1.2</v>
          </cell>
        </row>
        <row r="450">
          <cell r="B450" t="str">
            <v>PCL2</v>
          </cell>
          <cell r="D450">
            <v>2.4</v>
          </cell>
          <cell r="E450">
            <v>2.5</v>
          </cell>
          <cell r="F450">
            <v>-2.4</v>
          </cell>
          <cell r="G450">
            <v>-2.4</v>
          </cell>
        </row>
        <row r="451">
          <cell r="B451" t="str">
            <v>PCL3</v>
          </cell>
          <cell r="D451">
            <v>1.74</v>
          </cell>
          <cell r="E451">
            <v>2.5</v>
          </cell>
          <cell r="F451">
            <v>-1.74</v>
          </cell>
          <cell r="G451">
            <v>-1.74</v>
          </cell>
        </row>
        <row r="452">
          <cell r="B452" t="str">
            <v>PCL4</v>
          </cell>
          <cell r="D452">
            <v>2.85</v>
          </cell>
          <cell r="E452">
            <v>2.5</v>
          </cell>
          <cell r="F452">
            <v>-2.85</v>
          </cell>
          <cell r="G452">
            <v>-2.85</v>
          </cell>
        </row>
        <row r="453">
          <cell r="B453" t="str">
            <v>PCL5</v>
          </cell>
          <cell r="D453">
            <v>2.4000000000000004</v>
          </cell>
          <cell r="E453">
            <v>2.5</v>
          </cell>
          <cell r="F453">
            <v>-2.4000000000000004</v>
          </cell>
          <cell r="G453">
            <v>-2.4000000000000004</v>
          </cell>
        </row>
        <row r="454">
          <cell r="B454" t="str">
            <v>PDe</v>
          </cell>
          <cell r="C454" t="str">
            <v>despensa en cocina</v>
          </cell>
          <cell r="D454">
            <v>1</v>
          </cell>
          <cell r="E454">
            <v>2.4</v>
          </cell>
          <cell r="F454">
            <v>-1</v>
          </cell>
          <cell r="G454">
            <v>-1</v>
          </cell>
        </row>
        <row r="457">
          <cell r="B457" t="str">
            <v>FIN CUADRO DE VANOS</v>
          </cell>
        </row>
      </sheetData>
      <sheetData sheetId="3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bicacion"/>
      <sheetName val="ObraGruesa"/>
      <sheetName val="Auxiliar"/>
      <sheetName val="Fierro"/>
    </sheetNames>
    <sheetDataSet>
      <sheetData sheetId="0"/>
      <sheetData sheetId="1"/>
      <sheetData sheetId="2">
        <row r="380">
          <cell r="B380" t="str">
            <v>CUADRO DE VANOS</v>
          </cell>
        </row>
        <row r="381">
          <cell r="B381" t="str">
            <v>UBICACION</v>
          </cell>
          <cell r="D381" t="str">
            <v>ancho</v>
          </cell>
          <cell r="E381" t="str">
            <v>alto</v>
          </cell>
          <cell r="F381" t="str">
            <v>guardapolvos</v>
          </cell>
          <cell r="G381" t="str">
            <v>cornisa</v>
          </cell>
        </row>
        <row r="382">
          <cell r="B382" t="str">
            <v>-</v>
          </cell>
          <cell r="C382" t="str">
            <v>-</v>
          </cell>
          <cell r="D382" t="str">
            <v>-</v>
          </cell>
          <cell r="E382" t="str">
            <v>-</v>
          </cell>
          <cell r="F382" t="str">
            <v>-</v>
          </cell>
          <cell r="G382" t="str">
            <v>-</v>
          </cell>
          <cell r="H382" t="str">
            <v>-</v>
          </cell>
          <cell r="I382" t="str">
            <v>-</v>
          </cell>
          <cell r="J382" t="str">
            <v>-</v>
          </cell>
        </row>
        <row r="383">
          <cell r="B383" t="str">
            <v>P1</v>
          </cell>
          <cell r="D383">
            <v>0.9</v>
          </cell>
          <cell r="E383">
            <v>2.2000000000000002</v>
          </cell>
          <cell r="F383">
            <v>-0.9</v>
          </cell>
        </row>
        <row r="384">
          <cell r="B384" t="str">
            <v>P2</v>
          </cell>
          <cell r="D384">
            <v>0.85</v>
          </cell>
          <cell r="E384">
            <v>2.2000000000000002</v>
          </cell>
          <cell r="F384">
            <v>-0.85</v>
          </cell>
        </row>
        <row r="385">
          <cell r="B385" t="str">
            <v>P3</v>
          </cell>
          <cell r="D385">
            <v>0.75</v>
          </cell>
          <cell r="E385">
            <v>2.2000000000000002</v>
          </cell>
          <cell r="F385">
            <v>-0.75</v>
          </cell>
        </row>
        <row r="386">
          <cell r="B386" t="str">
            <v>P4</v>
          </cell>
          <cell r="D386">
            <v>0.85</v>
          </cell>
          <cell r="E386">
            <v>2.2000000000000002</v>
          </cell>
          <cell r="F386">
            <v>-0.85</v>
          </cell>
        </row>
        <row r="387">
          <cell r="B387" t="str">
            <v>P5</v>
          </cell>
          <cell r="D387">
            <v>0.9</v>
          </cell>
          <cell r="E387">
            <v>2.2000000000000002</v>
          </cell>
          <cell r="F387">
            <v>-0.9</v>
          </cell>
        </row>
        <row r="388">
          <cell r="B388" t="str">
            <v>V1</v>
          </cell>
          <cell r="D388">
            <v>0.5</v>
          </cell>
          <cell r="E388">
            <v>1.2</v>
          </cell>
          <cell r="F388">
            <v>-0.5</v>
          </cell>
        </row>
        <row r="389">
          <cell r="B389" t="str">
            <v>V2</v>
          </cell>
          <cell r="D389">
            <v>1</v>
          </cell>
          <cell r="E389">
            <v>1.2</v>
          </cell>
          <cell r="F389">
            <v>-1</v>
          </cell>
        </row>
        <row r="390">
          <cell r="B390" t="str">
            <v>V3</v>
          </cell>
          <cell r="D390">
            <v>1</v>
          </cell>
          <cell r="E390">
            <v>1.5</v>
          </cell>
          <cell r="F390">
            <v>-1</v>
          </cell>
        </row>
        <row r="391">
          <cell r="B391" t="str">
            <v>V4</v>
          </cell>
          <cell r="D391">
            <v>1</v>
          </cell>
          <cell r="E391">
            <v>1.5</v>
          </cell>
          <cell r="F391">
            <v>-1</v>
          </cell>
        </row>
        <row r="392">
          <cell r="B392" t="str">
            <v>V5</v>
          </cell>
          <cell r="D392">
            <v>2</v>
          </cell>
          <cell r="E392">
            <v>1.5</v>
          </cell>
          <cell r="F392">
            <v>-2</v>
          </cell>
        </row>
        <row r="393">
          <cell r="B393" t="str">
            <v>V6</v>
          </cell>
          <cell r="D393">
            <v>2</v>
          </cell>
          <cell r="E393">
            <v>2</v>
          </cell>
          <cell r="F393">
            <v>-2</v>
          </cell>
        </row>
        <row r="394">
          <cell r="B394" t="str">
            <v>V7</v>
          </cell>
          <cell r="D394">
            <v>0.5</v>
          </cell>
          <cell r="E394">
            <v>0.75</v>
          </cell>
          <cell r="F394">
            <v>-0.5</v>
          </cell>
        </row>
        <row r="395">
          <cell r="B395" t="str">
            <v>V8</v>
          </cell>
          <cell r="D395">
            <v>1</v>
          </cell>
          <cell r="E395">
            <v>1.4</v>
          </cell>
          <cell r="F395">
            <v>-1</v>
          </cell>
        </row>
        <row r="396">
          <cell r="B396" t="str">
            <v>PV1</v>
          </cell>
          <cell r="D396">
            <v>1.5</v>
          </cell>
          <cell r="E396">
            <v>2.4</v>
          </cell>
          <cell r="F396">
            <v>-1.5</v>
          </cell>
        </row>
        <row r="397">
          <cell r="B397" t="str">
            <v>PV2</v>
          </cell>
          <cell r="D397">
            <v>1.5</v>
          </cell>
          <cell r="E397">
            <v>2.2000000000000002</v>
          </cell>
          <cell r="F397">
            <v>-1.5</v>
          </cell>
        </row>
        <row r="398">
          <cell r="B398" t="str">
            <v>PCL1</v>
          </cell>
          <cell r="D398">
            <v>1.2</v>
          </cell>
          <cell r="E398">
            <v>2.5</v>
          </cell>
          <cell r="F398">
            <v>-1.2</v>
          </cell>
          <cell r="G398">
            <v>-1.2</v>
          </cell>
        </row>
        <row r="399">
          <cell r="B399" t="str">
            <v>PCL2</v>
          </cell>
          <cell r="D399">
            <v>1.8</v>
          </cell>
          <cell r="E399">
            <v>2.5</v>
          </cell>
          <cell r="F399">
            <v>-1.8</v>
          </cell>
          <cell r="G399">
            <v>-1.8</v>
          </cell>
        </row>
        <row r="400">
          <cell r="B400" t="str">
            <v>PCL3</v>
          </cell>
          <cell r="D400">
            <v>1.85</v>
          </cell>
          <cell r="E400">
            <v>2.5</v>
          </cell>
          <cell r="F400">
            <v>-1.85</v>
          </cell>
          <cell r="G400">
            <v>-1.85</v>
          </cell>
        </row>
        <row r="401">
          <cell r="B401" t="str">
            <v>PCL4</v>
          </cell>
          <cell r="D401">
            <v>3.05</v>
          </cell>
          <cell r="E401">
            <v>2.5</v>
          </cell>
          <cell r="F401">
            <v>-3.05</v>
          </cell>
          <cell r="G401">
            <v>-3.05</v>
          </cell>
        </row>
        <row r="402">
          <cell r="B402" t="str">
            <v>PDe</v>
          </cell>
          <cell r="C402" t="str">
            <v>despensa en cocina</v>
          </cell>
          <cell r="D402">
            <v>1</v>
          </cell>
          <cell r="E402">
            <v>2.4</v>
          </cell>
          <cell r="F402">
            <v>-1</v>
          </cell>
          <cell r="G402">
            <v>-1</v>
          </cell>
        </row>
        <row r="405">
          <cell r="B405" t="str">
            <v>FIN CUADRO DE VANOS</v>
          </cell>
        </row>
      </sheetData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 DE COTIZACION"/>
      <sheetName val="INFRAESTRUCTURA"/>
      <sheetName val="ESTACION. DESCUBIERTO"/>
      <sheetName val="EXTERIORES"/>
      <sheetName val="ESTRUCTURA DE HORMIGON"/>
      <sheetName val="ESTRUCTURA METALICA"/>
      <sheetName val="OBRA CIVIL"/>
      <sheetName val="INSTALACION ELECTRICA"/>
      <sheetName val="INSTALACION AIRE ACONDICIONADO"/>
      <sheetName val="INSTALACION CONTRA INCENDIO"/>
      <sheetName val="INSTALACIONES VARIAS"/>
      <sheetName val="Casa B estuco"/>
      <sheetName val="Casa  B estuco siding"/>
      <sheetName val="Casa  B enchape ladrillo"/>
      <sheetName val="Alcant."/>
      <sheetName val="Agua Pot."/>
      <sheetName val="Inst. Gas"/>
      <sheetName val="Eléctrico"/>
      <sheetName val="Clima"/>
      <sheetName val="$ prom."/>
      <sheetName val="Hoja3"/>
      <sheetName val="Hoja1"/>
      <sheetName val="Hoja2"/>
    </sheetNames>
    <sheetDataSet>
      <sheetData sheetId="0" refreshError="1">
        <row r="6">
          <cell r="D6" t="str">
            <v>EASY</v>
          </cell>
        </row>
        <row r="7">
          <cell r="D7" t="str">
            <v>RESUMEN DE  COTIZACION</v>
          </cell>
        </row>
        <row r="9">
          <cell r="D9" t="str">
            <v>Precio</v>
          </cell>
          <cell r="E9" t="str">
            <v>Precio</v>
          </cell>
        </row>
        <row r="10">
          <cell r="D10" t="str">
            <v>Total  Item</v>
          </cell>
          <cell r="E10" t="str">
            <v>Total General</v>
          </cell>
        </row>
      </sheetData>
      <sheetData sheetId="1" refreshError="1">
        <row r="1">
          <cell r="A1" t="str">
            <v>PLANILLA DE COTIZACIÓN de INFRAESTRUCTURA</v>
          </cell>
        </row>
        <row r="2">
          <cell r="A2" t="str">
            <v>LICITACION QLN Nº 01 - 01</v>
          </cell>
          <cell r="E2" t="str">
            <v>FECHA</v>
          </cell>
          <cell r="F2">
            <v>36951</v>
          </cell>
        </row>
        <row r="3">
          <cell r="E3" t="str">
            <v>REVISION</v>
          </cell>
          <cell r="F3" t="str">
            <v>B</v>
          </cell>
        </row>
        <row r="4">
          <cell r="A4" t="str">
            <v>OBRA:</v>
          </cell>
          <cell r="B4" t="str">
            <v>EASY - QUILIN</v>
          </cell>
          <cell r="E4" t="str">
            <v>SECTOR</v>
          </cell>
          <cell r="F4" t="str">
            <v>INFRAEST.</v>
          </cell>
        </row>
        <row r="5">
          <cell r="E5" t="str">
            <v>RUBRO</v>
          </cell>
          <cell r="F5" t="str">
            <v>VARIOS</v>
          </cell>
        </row>
        <row r="7">
          <cell r="A7" t="str">
            <v>Cód</v>
          </cell>
          <cell r="B7" t="str">
            <v>Descripción</v>
          </cell>
          <cell r="C7" t="str">
            <v>Unid.</v>
          </cell>
          <cell r="D7" t="str">
            <v>Cant.</v>
          </cell>
          <cell r="E7" t="str">
            <v>P. Unit</v>
          </cell>
          <cell r="F7" t="str">
            <v>Subtotal</v>
          </cell>
        </row>
      </sheetData>
      <sheetData sheetId="2"/>
      <sheetData sheetId="3"/>
      <sheetData sheetId="4" refreshError="1">
        <row r="1">
          <cell r="A1" t="str">
            <v>PLANILLA DE COTIZACIÓN de ESTRUCTURAS DE HORMIGÓN</v>
          </cell>
        </row>
        <row r="2">
          <cell r="A2" t="str">
            <v>LICITACION QLN Nº 01 - 01</v>
          </cell>
          <cell r="E2" t="str">
            <v>FECHA</v>
          </cell>
          <cell r="F2">
            <v>36951</v>
          </cell>
        </row>
        <row r="3">
          <cell r="E3" t="str">
            <v>REVISION</v>
          </cell>
          <cell r="F3" t="str">
            <v>B</v>
          </cell>
        </row>
        <row r="4">
          <cell r="A4" t="str">
            <v>OBRA:</v>
          </cell>
          <cell r="B4" t="str">
            <v>EASY QUILIN</v>
          </cell>
          <cell r="E4" t="str">
            <v>SECTOR</v>
          </cell>
          <cell r="F4" t="str">
            <v>EASY</v>
          </cell>
        </row>
        <row r="5">
          <cell r="E5" t="str">
            <v>RUBRO</v>
          </cell>
          <cell r="F5" t="str">
            <v>HORMIGON</v>
          </cell>
        </row>
        <row r="7">
          <cell r="A7" t="str">
            <v>Cód</v>
          </cell>
          <cell r="B7" t="str">
            <v>Descripción</v>
          </cell>
          <cell r="C7" t="str">
            <v>Unid.</v>
          </cell>
          <cell r="D7" t="str">
            <v>Cant.</v>
          </cell>
          <cell r="E7" t="str">
            <v>P. Unit</v>
          </cell>
          <cell r="F7" t="str">
            <v>Subtotal</v>
          </cell>
        </row>
      </sheetData>
      <sheetData sheetId="5"/>
      <sheetData sheetId="6"/>
      <sheetData sheetId="7" refreshError="1">
        <row r="1">
          <cell r="B1" t="str">
            <v>PLANILLA DE COTIZACIÓN</v>
          </cell>
        </row>
        <row r="2">
          <cell r="B2" t="str">
            <v>LICITACION QLN Nº 01 - 01</v>
          </cell>
          <cell r="E2" t="str">
            <v>FECHA</v>
          </cell>
          <cell r="G2" t="str">
            <v>FEB. 2001</v>
          </cell>
        </row>
        <row r="3">
          <cell r="E3" t="str">
            <v xml:space="preserve">FECHA: </v>
          </cell>
        </row>
        <row r="4">
          <cell r="E4" t="str">
            <v>REVISION</v>
          </cell>
          <cell r="G4" t="str">
            <v>A</v>
          </cell>
        </row>
        <row r="5">
          <cell r="A5" t="str">
            <v>OBRA:</v>
          </cell>
          <cell r="B5" t="str">
            <v>EASY QUILIN</v>
          </cell>
          <cell r="E5" t="str">
            <v>SECTOR</v>
          </cell>
          <cell r="G5" t="str">
            <v>EASY</v>
          </cell>
        </row>
        <row r="6">
          <cell r="E6" t="str">
            <v>RUBRO</v>
          </cell>
          <cell r="G6" t="str">
            <v>INSTALACION ELECTRICA</v>
          </cell>
        </row>
        <row r="8">
          <cell r="E8" t="str">
            <v xml:space="preserve">Precio unitario de </v>
          </cell>
        </row>
        <row r="9">
          <cell r="A9" t="str">
            <v>Código</v>
          </cell>
          <cell r="B9" t="str">
            <v>Descripción</v>
          </cell>
          <cell r="C9" t="str">
            <v>Unid.</v>
          </cell>
          <cell r="D9" t="str">
            <v>Cant.</v>
          </cell>
          <cell r="E9" t="str">
            <v>Mat.</v>
          </cell>
          <cell r="F9" t="str">
            <v>M. de O.</v>
          </cell>
          <cell r="G9" t="str">
            <v xml:space="preserve">Total </v>
          </cell>
          <cell r="H9" t="str">
            <v>Subtotal</v>
          </cell>
          <cell r="I9" t="str">
            <v>Total  Item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bicacion"/>
      <sheetName val="ObraGruesa"/>
      <sheetName val="Auxiliar"/>
      <sheetName val="Fierro"/>
    </sheetNames>
    <sheetDataSet>
      <sheetData sheetId="0"/>
      <sheetData sheetId="1">
        <row r="10">
          <cell r="B10" t="str">
            <v>EXCAVACION</v>
          </cell>
        </row>
        <row r="12">
          <cell r="B12" t="str">
            <v>TRAZADO CIMIENTOS CORRIDOS</v>
          </cell>
          <cell r="J12">
            <v>144.25</v>
          </cell>
        </row>
        <row r="13">
          <cell r="B13" t="str">
            <v>EXCAVACION CIMIENTOS CORRIDOS</v>
          </cell>
          <cell r="J13">
            <v>32.174624999999999</v>
          </cell>
        </row>
        <row r="14">
          <cell r="B14" t="str">
            <v>Eje</v>
          </cell>
          <cell r="F14" t="str">
            <v>largo</v>
          </cell>
          <cell r="G14" t="str">
            <v>ancho</v>
          </cell>
          <cell r="H14" t="str">
            <v>alto</v>
          </cell>
          <cell r="I14" t="str">
            <v>ml</v>
          </cell>
          <cell r="J14" t="str">
            <v>m3</v>
          </cell>
        </row>
        <row r="15">
          <cell r="B15" t="str">
            <v>-</v>
          </cell>
          <cell r="C15" t="str">
            <v>-</v>
          </cell>
          <cell r="D15" t="str">
            <v>-</v>
          </cell>
          <cell r="E15" t="str">
            <v>-</v>
          </cell>
          <cell r="F15" t="str">
            <v>-</v>
          </cell>
          <cell r="G15" t="str">
            <v>-</v>
          </cell>
          <cell r="H15" t="str">
            <v>-</v>
          </cell>
          <cell r="I15" t="str">
            <v>-</v>
          </cell>
          <cell r="J15" t="str">
            <v>-</v>
          </cell>
        </row>
        <row r="16">
          <cell r="B16" t="str">
            <v>1</v>
          </cell>
          <cell r="F16">
            <v>3.0000000000000004</v>
          </cell>
          <cell r="G16">
            <v>0.5</v>
          </cell>
          <cell r="H16">
            <v>0.85</v>
          </cell>
          <cell r="I16">
            <v>6.0000000000000009</v>
          </cell>
          <cell r="J16">
            <v>1.2750000000000001</v>
          </cell>
        </row>
        <row r="17">
          <cell r="B17" t="str">
            <v>2</v>
          </cell>
          <cell r="F17">
            <v>2.2749999999999995</v>
          </cell>
          <cell r="G17">
            <v>0.5</v>
          </cell>
          <cell r="H17">
            <v>0.85</v>
          </cell>
          <cell r="I17">
            <v>4.5499999999999989</v>
          </cell>
          <cell r="J17">
            <v>0.96687499999999971</v>
          </cell>
        </row>
        <row r="18">
          <cell r="F18">
            <v>2.2000000000000002</v>
          </cell>
          <cell r="G18">
            <v>0.5</v>
          </cell>
          <cell r="H18">
            <v>0.85</v>
          </cell>
          <cell r="I18">
            <v>4.4000000000000004</v>
          </cell>
          <cell r="J18">
            <v>0.93500000000000005</v>
          </cell>
        </row>
        <row r="19">
          <cell r="B19" t="str">
            <v>3</v>
          </cell>
          <cell r="F19">
            <v>3.375</v>
          </cell>
          <cell r="G19">
            <v>0.5</v>
          </cell>
          <cell r="H19">
            <v>0.85</v>
          </cell>
          <cell r="I19">
            <v>6.75</v>
          </cell>
          <cell r="J19">
            <v>1.434375</v>
          </cell>
        </row>
        <row r="20">
          <cell r="B20" t="str">
            <v>4</v>
          </cell>
          <cell r="F20">
            <v>3.0749999999999997</v>
          </cell>
          <cell r="G20">
            <v>0.5</v>
          </cell>
          <cell r="H20">
            <v>0.85</v>
          </cell>
          <cell r="I20">
            <v>6.1499999999999995</v>
          </cell>
          <cell r="J20">
            <v>1.3068749999999998</v>
          </cell>
        </row>
        <row r="21">
          <cell r="F21">
            <v>3.6000000000000005</v>
          </cell>
          <cell r="G21">
            <v>0.5</v>
          </cell>
          <cell r="H21">
            <v>0.85</v>
          </cell>
          <cell r="I21">
            <v>7.2000000000000011</v>
          </cell>
          <cell r="J21">
            <v>1.5300000000000002</v>
          </cell>
        </row>
        <row r="22">
          <cell r="B22" t="str">
            <v>5</v>
          </cell>
          <cell r="F22">
            <v>3.0749999999999993</v>
          </cell>
          <cell r="G22">
            <v>0.5</v>
          </cell>
          <cell r="H22">
            <v>0.85</v>
          </cell>
          <cell r="I22">
            <v>6.1499999999999986</v>
          </cell>
          <cell r="J22">
            <v>1.3068749999999996</v>
          </cell>
        </row>
        <row r="23">
          <cell r="F23">
            <v>2.6</v>
          </cell>
          <cell r="G23">
            <v>0.5</v>
          </cell>
          <cell r="H23">
            <v>0.85</v>
          </cell>
          <cell r="I23">
            <v>5.2</v>
          </cell>
          <cell r="J23">
            <v>1.105</v>
          </cell>
        </row>
        <row r="24">
          <cell r="B24" t="str">
            <v>6</v>
          </cell>
          <cell r="F24">
            <v>2.7749999999999999</v>
          </cell>
          <cell r="G24">
            <v>0.5</v>
          </cell>
          <cell r="H24">
            <v>0.85</v>
          </cell>
          <cell r="I24">
            <v>5.55</v>
          </cell>
          <cell r="J24">
            <v>1.1793749999999998</v>
          </cell>
        </row>
        <row r="25">
          <cell r="B25" t="str">
            <v>7</v>
          </cell>
          <cell r="F25">
            <v>7.6749999999999998</v>
          </cell>
          <cell r="G25">
            <v>0.5</v>
          </cell>
          <cell r="H25">
            <v>0.85</v>
          </cell>
          <cell r="I25">
            <v>15.35</v>
          </cell>
          <cell r="J25">
            <v>3.2618749999999999</v>
          </cell>
        </row>
        <row r="26">
          <cell r="B26" t="str">
            <v>A</v>
          </cell>
          <cell r="F26">
            <v>10.95</v>
          </cell>
          <cell r="G26">
            <v>0.5</v>
          </cell>
          <cell r="H26">
            <v>0.85</v>
          </cell>
          <cell r="I26">
            <v>21.9</v>
          </cell>
          <cell r="J26">
            <v>4.6537499999999996</v>
          </cell>
        </row>
        <row r="27">
          <cell r="B27" t="str">
            <v>C</v>
          </cell>
          <cell r="F27">
            <v>2.4</v>
          </cell>
          <cell r="G27">
            <v>0.5</v>
          </cell>
          <cell r="H27">
            <v>0.85</v>
          </cell>
          <cell r="I27">
            <v>4.8</v>
          </cell>
          <cell r="J27">
            <v>1.02</v>
          </cell>
        </row>
        <row r="28">
          <cell r="B28" t="str">
            <v>D</v>
          </cell>
          <cell r="F28">
            <v>1.55</v>
          </cell>
          <cell r="G28">
            <v>0.5</v>
          </cell>
          <cell r="H28">
            <v>0.85</v>
          </cell>
          <cell r="I28">
            <v>3.1</v>
          </cell>
          <cell r="J28">
            <v>0.65874999999999995</v>
          </cell>
        </row>
        <row r="29">
          <cell r="F29">
            <v>1.8</v>
          </cell>
          <cell r="G29">
            <v>0.5</v>
          </cell>
          <cell r="H29">
            <v>0.85</v>
          </cell>
          <cell r="I29">
            <v>3.6</v>
          </cell>
          <cell r="J29">
            <v>0.76500000000000001</v>
          </cell>
        </row>
        <row r="30">
          <cell r="F30">
            <v>0.85000000000000009</v>
          </cell>
          <cell r="G30">
            <v>0.5</v>
          </cell>
          <cell r="H30">
            <v>0.85</v>
          </cell>
          <cell r="I30">
            <v>1.7000000000000002</v>
          </cell>
          <cell r="J30">
            <v>0.36125000000000002</v>
          </cell>
        </row>
        <row r="31">
          <cell r="B31" t="str">
            <v>E</v>
          </cell>
          <cell r="F31">
            <v>4.4499999999999993</v>
          </cell>
          <cell r="G31">
            <v>0.5</v>
          </cell>
          <cell r="H31">
            <v>0.85</v>
          </cell>
          <cell r="I31">
            <v>8.8999999999999986</v>
          </cell>
          <cell r="J31">
            <v>1.8912499999999997</v>
          </cell>
        </row>
        <row r="32">
          <cell r="F32">
            <v>2.1</v>
          </cell>
          <cell r="G32">
            <v>0.5</v>
          </cell>
          <cell r="H32">
            <v>0.85</v>
          </cell>
          <cell r="I32">
            <v>4.2</v>
          </cell>
          <cell r="J32">
            <v>0.89249999999999996</v>
          </cell>
        </row>
        <row r="33">
          <cell r="F33">
            <v>3.3499999999999996</v>
          </cell>
          <cell r="G33">
            <v>1</v>
          </cell>
          <cell r="H33">
            <v>0.85</v>
          </cell>
          <cell r="I33">
            <v>6.6999999999999993</v>
          </cell>
          <cell r="J33">
            <v>2.8474999999999997</v>
          </cell>
        </row>
        <row r="34">
          <cell r="B34" t="str">
            <v>F</v>
          </cell>
          <cell r="F34">
            <v>1.2000000000000002</v>
          </cell>
          <cell r="G34">
            <v>0.5</v>
          </cell>
          <cell r="H34">
            <v>0.85</v>
          </cell>
          <cell r="I34">
            <v>2.4000000000000004</v>
          </cell>
          <cell r="J34">
            <v>0.51</v>
          </cell>
        </row>
        <row r="35">
          <cell r="B35" t="str">
            <v>G</v>
          </cell>
          <cell r="F35">
            <v>7.4</v>
          </cell>
          <cell r="G35">
            <v>0.5</v>
          </cell>
          <cell r="H35">
            <v>0.85</v>
          </cell>
          <cell r="I35">
            <v>14.8</v>
          </cell>
          <cell r="J35">
            <v>3.145</v>
          </cell>
        </row>
        <row r="36">
          <cell r="F36">
            <v>1.8500000000000003</v>
          </cell>
          <cell r="G36">
            <v>0.5</v>
          </cell>
          <cell r="H36">
            <v>0.85</v>
          </cell>
          <cell r="I36">
            <v>3.7000000000000006</v>
          </cell>
          <cell r="J36">
            <v>0.78625000000000012</v>
          </cell>
        </row>
        <row r="37">
          <cell r="F37">
            <v>0.57499999999999996</v>
          </cell>
          <cell r="G37">
            <v>0.7</v>
          </cell>
          <cell r="H37">
            <v>0.85</v>
          </cell>
          <cell r="I37">
            <v>1.1499999999999999</v>
          </cell>
          <cell r="J37">
            <v>0.34212499999999996</v>
          </cell>
        </row>
        <row r="39">
          <cell r="B39" t="str">
            <v>TRAZADO CIMIENTOS AISLADOS</v>
          </cell>
          <cell r="J39">
            <v>2.8</v>
          </cell>
        </row>
        <row r="40">
          <cell r="B40" t="str">
            <v>EXCAVACION CIMIENTOS AISLADOS</v>
          </cell>
          <cell r="J40">
            <v>0.41649999999999993</v>
          </cell>
        </row>
        <row r="41">
          <cell r="B41" t="str">
            <v>Eje</v>
          </cell>
          <cell r="F41" t="str">
            <v>largo</v>
          </cell>
          <cell r="G41" t="str">
            <v>ancho</v>
          </cell>
          <cell r="H41" t="str">
            <v>alto</v>
          </cell>
          <cell r="I41" t="str">
            <v>ml</v>
          </cell>
          <cell r="J41" t="str">
            <v>m3</v>
          </cell>
        </row>
        <row r="42">
          <cell r="B42" t="str">
            <v>-</v>
          </cell>
          <cell r="C42" t="str">
            <v>-</v>
          </cell>
          <cell r="D42" t="str">
            <v>-</v>
          </cell>
          <cell r="E42" t="str">
            <v>-</v>
          </cell>
          <cell r="F42" t="str">
            <v>-</v>
          </cell>
          <cell r="G42" t="str">
            <v>-</v>
          </cell>
          <cell r="H42" t="str">
            <v>-</v>
          </cell>
          <cell r="I42" t="str">
            <v>-</v>
          </cell>
          <cell r="J42" t="str">
            <v>-</v>
          </cell>
        </row>
        <row r="43">
          <cell r="B43" t="str">
            <v>1</v>
          </cell>
          <cell r="F43">
            <v>0.7</v>
          </cell>
          <cell r="G43">
            <v>0.7</v>
          </cell>
          <cell r="H43">
            <v>0.85</v>
          </cell>
          <cell r="I43">
            <v>2.8</v>
          </cell>
          <cell r="J43">
            <v>0.41649999999999993</v>
          </cell>
        </row>
        <row r="45">
          <cell r="B45" t="str">
            <v>TRAZADO VIGAS FUNDACION</v>
          </cell>
          <cell r="J45">
            <v>19.399999999999999</v>
          </cell>
        </row>
        <row r="46">
          <cell r="B46" t="str">
            <v>EXCAVACION VIGAS FUNDACION</v>
          </cell>
          <cell r="J46">
            <v>1.2124999999999999</v>
          </cell>
        </row>
        <row r="47">
          <cell r="B47" t="str">
            <v>Eje</v>
          </cell>
          <cell r="F47" t="str">
            <v>largo</v>
          </cell>
          <cell r="G47" t="str">
            <v>ancho</v>
          </cell>
          <cell r="H47" t="str">
            <v>alto</v>
          </cell>
          <cell r="I47" t="str">
            <v>ml</v>
          </cell>
          <cell r="J47" t="str">
            <v>m3</v>
          </cell>
        </row>
        <row r="48">
          <cell r="B48" t="str">
            <v>-</v>
          </cell>
          <cell r="C48" t="str">
            <v>-</v>
          </cell>
          <cell r="D48" t="str">
            <v>-</v>
          </cell>
          <cell r="E48" t="str">
            <v>-</v>
          </cell>
          <cell r="F48" t="str">
            <v>-</v>
          </cell>
          <cell r="G48" t="str">
            <v>-</v>
          </cell>
          <cell r="H48" t="str">
            <v>-</v>
          </cell>
          <cell r="I48" t="str">
            <v>-</v>
          </cell>
          <cell r="J48" t="str">
            <v>-</v>
          </cell>
        </row>
        <row r="49">
          <cell r="B49" t="str">
            <v>1</v>
          </cell>
          <cell r="F49">
            <v>2.2999999999999998</v>
          </cell>
          <cell r="G49">
            <v>0.5</v>
          </cell>
          <cell r="H49">
            <v>0.25</v>
          </cell>
          <cell r="I49">
            <v>4.5999999999999996</v>
          </cell>
          <cell r="J49">
            <v>0.28749999999999998</v>
          </cell>
        </row>
        <row r="50">
          <cell r="B50" t="str">
            <v>4</v>
          </cell>
          <cell r="F50">
            <v>1.0000000000000002</v>
          </cell>
          <cell r="G50">
            <v>0.5</v>
          </cell>
          <cell r="H50">
            <v>0.25</v>
          </cell>
          <cell r="I50">
            <v>2.0000000000000004</v>
          </cell>
          <cell r="J50">
            <v>0.12500000000000003</v>
          </cell>
        </row>
        <row r="51">
          <cell r="B51" t="str">
            <v>5</v>
          </cell>
          <cell r="F51">
            <v>1</v>
          </cell>
          <cell r="G51">
            <v>0.5</v>
          </cell>
          <cell r="H51">
            <v>0.25</v>
          </cell>
          <cell r="I51">
            <v>2</v>
          </cell>
          <cell r="J51">
            <v>0.125</v>
          </cell>
        </row>
        <row r="52">
          <cell r="B52" t="str">
            <v>7</v>
          </cell>
          <cell r="F52">
            <v>2.6999999999999997</v>
          </cell>
          <cell r="G52">
            <v>0.5</v>
          </cell>
          <cell r="H52">
            <v>0.25</v>
          </cell>
          <cell r="I52">
            <v>5.3999999999999995</v>
          </cell>
          <cell r="J52">
            <v>0.33749999999999997</v>
          </cell>
        </row>
        <row r="53">
          <cell r="B53" t="str">
            <v>B</v>
          </cell>
          <cell r="F53">
            <v>1.45</v>
          </cell>
          <cell r="G53">
            <v>0.5</v>
          </cell>
          <cell r="H53">
            <v>0.25</v>
          </cell>
          <cell r="I53">
            <v>2.9</v>
          </cell>
          <cell r="J53">
            <v>0.18124999999999999</v>
          </cell>
        </row>
        <row r="54">
          <cell r="B54" t="str">
            <v>D</v>
          </cell>
          <cell r="F54">
            <v>0.6</v>
          </cell>
          <cell r="G54">
            <v>0.5</v>
          </cell>
          <cell r="H54">
            <v>0.25</v>
          </cell>
          <cell r="I54">
            <v>1.2</v>
          </cell>
          <cell r="J54">
            <v>7.4999999999999997E-2</v>
          </cell>
        </row>
        <row r="55">
          <cell r="B55" t="str">
            <v>E</v>
          </cell>
          <cell r="F55">
            <v>0.65</v>
          </cell>
          <cell r="G55">
            <v>0.5</v>
          </cell>
          <cell r="H55">
            <v>0.25</v>
          </cell>
          <cell r="I55">
            <v>1.3</v>
          </cell>
          <cell r="J55">
            <v>8.1250000000000003E-2</v>
          </cell>
        </row>
        <row r="59">
          <cell r="B59" t="str">
            <v>FUNDACIONES</v>
          </cell>
        </row>
        <row r="61">
          <cell r="B61" t="str">
            <v>EMPLANTILLADO CIMIENTOS CORRIDOS</v>
          </cell>
          <cell r="J61">
            <v>2.6496750000000002</v>
          </cell>
        </row>
        <row r="62">
          <cell r="B62" t="str">
            <v>MOLDAJE CIMIENTOS CORRIDOS</v>
          </cell>
          <cell r="J62">
            <v>86.549999999999983</v>
          </cell>
        </row>
        <row r="63">
          <cell r="B63" t="str">
            <v>HORMIGON CIMIENTOS CORRIDOS</v>
          </cell>
          <cell r="J63">
            <v>22.711499999999997</v>
          </cell>
        </row>
        <row r="64">
          <cell r="B64" t="str">
            <v>Eje</v>
          </cell>
          <cell r="D64" t="str">
            <v>largo</v>
          </cell>
          <cell r="E64" t="str">
            <v>ancho</v>
          </cell>
          <cell r="F64" t="str">
            <v>alto e</v>
          </cell>
          <cell r="G64" t="str">
            <v>alto f</v>
          </cell>
          <cell r="H64" t="str">
            <v>m3 em</v>
          </cell>
          <cell r="I64" t="str">
            <v>m3 f</v>
          </cell>
          <cell r="J64" t="str">
            <v>m2 f</v>
          </cell>
        </row>
        <row r="65">
          <cell r="B65" t="str">
            <v>-</v>
          </cell>
          <cell r="C65" t="str">
            <v>-</v>
          </cell>
          <cell r="D65" t="str">
            <v>-</v>
          </cell>
          <cell r="E65" t="str">
            <v>-</v>
          </cell>
          <cell r="F65" t="str">
            <v>-</v>
          </cell>
          <cell r="G65" t="str">
            <v>-</v>
          </cell>
          <cell r="H65" t="str">
            <v>-</v>
          </cell>
          <cell r="I65" t="str">
            <v>-</v>
          </cell>
          <cell r="J65" t="str">
            <v>-</v>
          </cell>
        </row>
        <row r="66">
          <cell r="B66" t="str">
            <v>1</v>
          </cell>
          <cell r="D66">
            <v>3.0000000000000004</v>
          </cell>
          <cell r="E66">
            <v>0.5</v>
          </cell>
          <cell r="F66">
            <v>7.0000000000000007E-2</v>
          </cell>
          <cell r="G66">
            <v>0.6</v>
          </cell>
          <cell r="H66">
            <v>0.10500000000000002</v>
          </cell>
          <cell r="I66">
            <v>0.90000000000000013</v>
          </cell>
          <cell r="J66">
            <v>3.6000000000000005</v>
          </cell>
        </row>
        <row r="67">
          <cell r="B67" t="str">
            <v>2</v>
          </cell>
          <cell r="D67">
            <v>2.2749999999999995</v>
          </cell>
          <cell r="E67">
            <v>0.5</v>
          </cell>
          <cell r="F67">
            <v>7.0000000000000007E-2</v>
          </cell>
          <cell r="G67">
            <v>0.6</v>
          </cell>
          <cell r="H67">
            <v>7.9624999999999987E-2</v>
          </cell>
          <cell r="I67">
            <v>0.68249999999999977</v>
          </cell>
          <cell r="J67">
            <v>2.7299999999999991</v>
          </cell>
        </row>
        <row r="68">
          <cell r="D68">
            <v>2.2000000000000002</v>
          </cell>
          <cell r="E68">
            <v>0.5</v>
          </cell>
          <cell r="F68">
            <v>7.0000000000000007E-2</v>
          </cell>
          <cell r="G68">
            <v>0.6</v>
          </cell>
          <cell r="H68">
            <v>7.7000000000000013E-2</v>
          </cell>
          <cell r="I68">
            <v>0.66</v>
          </cell>
          <cell r="J68">
            <v>2.64</v>
          </cell>
        </row>
        <row r="69">
          <cell r="B69" t="str">
            <v>3</v>
          </cell>
          <cell r="D69">
            <v>3.375</v>
          </cell>
          <cell r="E69">
            <v>0.5</v>
          </cell>
          <cell r="F69">
            <v>7.0000000000000007E-2</v>
          </cell>
          <cell r="G69">
            <v>0.6</v>
          </cell>
          <cell r="H69">
            <v>0.11812500000000001</v>
          </cell>
          <cell r="I69">
            <v>1.0125</v>
          </cell>
          <cell r="J69">
            <v>4.05</v>
          </cell>
        </row>
        <row r="70">
          <cell r="B70" t="str">
            <v>4</v>
          </cell>
          <cell r="D70">
            <v>3.0749999999999997</v>
          </cell>
          <cell r="E70">
            <v>0.5</v>
          </cell>
          <cell r="F70">
            <v>7.0000000000000007E-2</v>
          </cell>
          <cell r="G70">
            <v>0.6</v>
          </cell>
          <cell r="H70">
            <v>0.107625</v>
          </cell>
          <cell r="I70">
            <v>0.92249999999999988</v>
          </cell>
          <cell r="J70">
            <v>3.6899999999999995</v>
          </cell>
        </row>
        <row r="71">
          <cell r="D71">
            <v>3.6000000000000005</v>
          </cell>
          <cell r="E71">
            <v>0.5</v>
          </cell>
          <cell r="F71">
            <v>7.0000000000000007E-2</v>
          </cell>
          <cell r="G71">
            <v>0.6</v>
          </cell>
          <cell r="H71">
            <v>0.12600000000000003</v>
          </cell>
          <cell r="I71">
            <v>1.08</v>
          </cell>
          <cell r="J71">
            <v>4.32</v>
          </cell>
        </row>
        <row r="72">
          <cell r="B72" t="str">
            <v>5</v>
          </cell>
          <cell r="D72">
            <v>3.0749999999999993</v>
          </cell>
          <cell r="E72">
            <v>0.5</v>
          </cell>
          <cell r="F72">
            <v>7.0000000000000007E-2</v>
          </cell>
          <cell r="G72">
            <v>0.6</v>
          </cell>
          <cell r="H72">
            <v>0.10762499999999998</v>
          </cell>
          <cell r="I72">
            <v>0.92249999999999976</v>
          </cell>
          <cell r="J72">
            <v>3.6899999999999991</v>
          </cell>
        </row>
        <row r="73">
          <cell r="D73">
            <v>2.6</v>
          </cell>
          <cell r="E73">
            <v>0.5</v>
          </cell>
          <cell r="F73">
            <v>7.0000000000000007E-2</v>
          </cell>
          <cell r="G73">
            <v>0.6</v>
          </cell>
          <cell r="H73">
            <v>9.1000000000000011E-2</v>
          </cell>
          <cell r="I73">
            <v>0.78</v>
          </cell>
          <cell r="J73">
            <v>3.12</v>
          </cell>
        </row>
        <row r="74">
          <cell r="B74" t="str">
            <v>6</v>
          </cell>
          <cell r="D74">
            <v>2.7749999999999999</v>
          </cell>
          <cell r="E74">
            <v>0.5</v>
          </cell>
          <cell r="F74">
            <v>7.0000000000000007E-2</v>
          </cell>
          <cell r="G74">
            <v>0.6</v>
          </cell>
          <cell r="H74">
            <v>9.7125000000000003E-2</v>
          </cell>
          <cell r="I74">
            <v>0.83249999999999991</v>
          </cell>
          <cell r="J74">
            <v>3.3299999999999996</v>
          </cell>
        </row>
        <row r="75">
          <cell r="B75" t="str">
            <v>7</v>
          </cell>
          <cell r="D75">
            <v>7.6749999999999998</v>
          </cell>
          <cell r="E75">
            <v>0.5</v>
          </cell>
          <cell r="F75">
            <v>7.0000000000000007E-2</v>
          </cell>
          <cell r="G75">
            <v>0.6</v>
          </cell>
          <cell r="H75">
            <v>0.268625</v>
          </cell>
          <cell r="I75">
            <v>2.3024999999999998</v>
          </cell>
          <cell r="J75">
            <v>9.2099999999999991</v>
          </cell>
        </row>
        <row r="76">
          <cell r="B76" t="str">
            <v>A</v>
          </cell>
          <cell r="D76">
            <v>10.95</v>
          </cell>
          <cell r="E76">
            <v>0.5</v>
          </cell>
          <cell r="F76">
            <v>7.0000000000000007E-2</v>
          </cell>
          <cell r="G76">
            <v>0.6</v>
          </cell>
          <cell r="H76">
            <v>0.38325000000000004</v>
          </cell>
          <cell r="I76">
            <v>3.2849999999999997</v>
          </cell>
          <cell r="J76">
            <v>13.139999999999999</v>
          </cell>
        </row>
        <row r="77">
          <cell r="B77" t="str">
            <v>C</v>
          </cell>
          <cell r="D77">
            <v>2.4</v>
          </cell>
          <cell r="E77">
            <v>0.5</v>
          </cell>
          <cell r="F77">
            <v>7.0000000000000007E-2</v>
          </cell>
          <cell r="G77">
            <v>0.6</v>
          </cell>
          <cell r="H77">
            <v>8.4000000000000005E-2</v>
          </cell>
          <cell r="I77">
            <v>0.72</v>
          </cell>
          <cell r="J77">
            <v>2.88</v>
          </cell>
        </row>
        <row r="78">
          <cell r="B78" t="str">
            <v>D</v>
          </cell>
          <cell r="D78">
            <v>1.55</v>
          </cell>
          <cell r="E78">
            <v>0.5</v>
          </cell>
          <cell r="F78">
            <v>7.0000000000000007E-2</v>
          </cell>
          <cell r="G78">
            <v>0.6</v>
          </cell>
          <cell r="H78">
            <v>5.4250000000000007E-2</v>
          </cell>
          <cell r="I78">
            <v>0.46499999999999997</v>
          </cell>
          <cell r="J78">
            <v>1.8599999999999999</v>
          </cell>
        </row>
        <row r="79">
          <cell r="D79">
            <v>1.8</v>
          </cell>
          <cell r="E79">
            <v>0.5</v>
          </cell>
          <cell r="F79">
            <v>7.0000000000000007E-2</v>
          </cell>
          <cell r="G79">
            <v>0.6</v>
          </cell>
          <cell r="H79">
            <v>6.3000000000000014E-2</v>
          </cell>
          <cell r="I79">
            <v>0.54</v>
          </cell>
          <cell r="J79">
            <v>2.16</v>
          </cell>
        </row>
        <row r="80">
          <cell r="D80">
            <v>0.85000000000000009</v>
          </cell>
          <cell r="E80">
            <v>0.5</v>
          </cell>
          <cell r="F80">
            <v>7.0000000000000007E-2</v>
          </cell>
          <cell r="G80">
            <v>0.6</v>
          </cell>
          <cell r="H80">
            <v>2.9750000000000006E-2</v>
          </cell>
          <cell r="I80">
            <v>0.255</v>
          </cell>
          <cell r="J80">
            <v>1.02</v>
          </cell>
        </row>
        <row r="81">
          <cell r="B81" t="str">
            <v>E</v>
          </cell>
          <cell r="D81">
            <v>4.4499999999999993</v>
          </cell>
          <cell r="E81">
            <v>0.5</v>
          </cell>
          <cell r="F81">
            <v>7.0000000000000007E-2</v>
          </cell>
          <cell r="G81">
            <v>0.6</v>
          </cell>
          <cell r="H81">
            <v>0.15575</v>
          </cell>
          <cell r="I81">
            <v>1.3349999999999997</v>
          </cell>
          <cell r="J81">
            <v>5.339999999999999</v>
          </cell>
        </row>
        <row r="82">
          <cell r="D82">
            <v>2.1</v>
          </cell>
          <cell r="E82">
            <v>0.5</v>
          </cell>
          <cell r="F82">
            <v>7.0000000000000007E-2</v>
          </cell>
          <cell r="G82">
            <v>0.6</v>
          </cell>
          <cell r="H82">
            <v>7.350000000000001E-2</v>
          </cell>
          <cell r="I82">
            <v>0.63</v>
          </cell>
          <cell r="J82">
            <v>2.52</v>
          </cell>
        </row>
        <row r="83">
          <cell r="D83">
            <v>3.3499999999999996</v>
          </cell>
          <cell r="E83">
            <v>1</v>
          </cell>
          <cell r="F83">
            <v>7.0000000000000007E-2</v>
          </cell>
          <cell r="G83">
            <v>0.6</v>
          </cell>
          <cell r="H83">
            <v>0.23449999999999999</v>
          </cell>
          <cell r="I83">
            <v>2.0099999999999998</v>
          </cell>
          <cell r="J83">
            <v>4.0199999999999996</v>
          </cell>
        </row>
        <row r="84">
          <cell r="B84" t="str">
            <v>F</v>
          </cell>
          <cell r="D84">
            <v>1.2000000000000002</v>
          </cell>
          <cell r="E84">
            <v>0.5</v>
          </cell>
          <cell r="F84">
            <v>7.0000000000000007E-2</v>
          </cell>
          <cell r="G84">
            <v>0.6</v>
          </cell>
          <cell r="H84">
            <v>4.200000000000001E-2</v>
          </cell>
          <cell r="I84">
            <v>0.36000000000000004</v>
          </cell>
          <cell r="J84">
            <v>1.4400000000000002</v>
          </cell>
        </row>
        <row r="85">
          <cell r="B85" t="str">
            <v>G</v>
          </cell>
          <cell r="D85">
            <v>7.4</v>
          </cell>
          <cell r="E85">
            <v>0.5</v>
          </cell>
          <cell r="F85">
            <v>7.0000000000000007E-2</v>
          </cell>
          <cell r="G85">
            <v>0.6</v>
          </cell>
          <cell r="H85">
            <v>0.25900000000000006</v>
          </cell>
          <cell r="I85">
            <v>2.2200000000000002</v>
          </cell>
          <cell r="J85">
            <v>8.8800000000000008</v>
          </cell>
        </row>
        <row r="86">
          <cell r="D86">
            <v>1.8500000000000003</v>
          </cell>
          <cell r="E86">
            <v>0.5</v>
          </cell>
          <cell r="F86">
            <v>7.0000000000000007E-2</v>
          </cell>
          <cell r="G86">
            <v>0.6</v>
          </cell>
          <cell r="H86">
            <v>6.4750000000000016E-2</v>
          </cell>
          <cell r="I86">
            <v>0.55500000000000005</v>
          </cell>
          <cell r="J86">
            <v>2.2200000000000002</v>
          </cell>
        </row>
        <row r="87">
          <cell r="D87">
            <v>0.57499999999999996</v>
          </cell>
          <cell r="E87">
            <v>0.7</v>
          </cell>
          <cell r="F87">
            <v>7.0000000000000007E-2</v>
          </cell>
          <cell r="G87">
            <v>0.6</v>
          </cell>
          <cell r="H87">
            <v>2.8175000000000002E-2</v>
          </cell>
          <cell r="I87">
            <v>0.24149999999999996</v>
          </cell>
          <cell r="J87">
            <v>0.69</v>
          </cell>
        </row>
        <row r="89">
          <cell r="B89" t="str">
            <v>EMPLANTILLADO CIMIENTOS AISLADOS</v>
          </cell>
          <cell r="J89">
            <v>3.4299999999999997E-2</v>
          </cell>
        </row>
        <row r="90">
          <cell r="B90" t="str">
            <v>MOLDAJE CIMIENTOS AISLADOS</v>
          </cell>
          <cell r="J90">
            <v>0.31849999999999995</v>
          </cell>
        </row>
        <row r="91">
          <cell r="B91" t="str">
            <v>HORMIGON CIMIENTOS AISLADOS</v>
          </cell>
          <cell r="J91">
            <v>1.8199999999999998</v>
          </cell>
        </row>
        <row r="92">
          <cell r="B92" t="str">
            <v>Eje</v>
          </cell>
          <cell r="D92" t="str">
            <v>largo</v>
          </cell>
          <cell r="E92" t="str">
            <v>ancho</v>
          </cell>
          <cell r="F92" t="str">
            <v>alto e</v>
          </cell>
          <cell r="G92" t="str">
            <v>alto f</v>
          </cell>
          <cell r="H92" t="str">
            <v>m3 e</v>
          </cell>
          <cell r="I92" t="str">
            <v>m3 f</v>
          </cell>
          <cell r="J92" t="str">
            <v>m2 f</v>
          </cell>
        </row>
        <row r="93">
          <cell r="B93" t="str">
            <v>-</v>
          </cell>
          <cell r="C93" t="str">
            <v>-</v>
          </cell>
          <cell r="D93" t="str">
            <v>-</v>
          </cell>
          <cell r="E93" t="str">
            <v>-</v>
          </cell>
          <cell r="F93" t="str">
            <v>-</v>
          </cell>
          <cell r="G93" t="str">
            <v>-</v>
          </cell>
          <cell r="H93" t="str">
            <v>-</v>
          </cell>
          <cell r="I93" t="str">
            <v>-</v>
          </cell>
          <cell r="J93" t="str">
            <v>-</v>
          </cell>
        </row>
        <row r="94">
          <cell r="B94" t="str">
            <v>1</v>
          </cell>
          <cell r="D94">
            <v>0.7</v>
          </cell>
          <cell r="E94">
            <v>0.7</v>
          </cell>
          <cell r="F94">
            <v>7.0000000000000007E-2</v>
          </cell>
          <cell r="G94">
            <v>0.65</v>
          </cell>
          <cell r="H94">
            <v>3.4299999999999997E-2</v>
          </cell>
          <cell r="I94">
            <v>0.31849999999999995</v>
          </cell>
          <cell r="J94">
            <v>1.8199999999999998</v>
          </cell>
        </row>
        <row r="98">
          <cell r="B98" t="str">
            <v>SOBRECIMIENTOS</v>
          </cell>
        </row>
        <row r="100">
          <cell r="B100" t="str">
            <v>MOLDAJE SOBRECIMIENTOS</v>
          </cell>
          <cell r="J100">
            <v>65.465750000000014</v>
          </cell>
        </row>
        <row r="101">
          <cell r="B101" t="str">
            <v>HORMIGON SOBRECIMIENTOS</v>
          </cell>
          <cell r="J101">
            <v>6.3200812499999977</v>
          </cell>
        </row>
        <row r="102">
          <cell r="B102" t="str">
            <v>Eje</v>
          </cell>
          <cell r="F102" t="str">
            <v>largo</v>
          </cell>
          <cell r="G102" t="str">
            <v>alto</v>
          </cell>
          <cell r="H102" t="str">
            <v>espesor</v>
          </cell>
          <cell r="I102" t="str">
            <v>m3 f</v>
          </cell>
          <cell r="J102" t="str">
            <v>m2 f</v>
          </cell>
        </row>
        <row r="103">
          <cell r="B103" t="str">
            <v>-</v>
          </cell>
          <cell r="C103" t="str">
            <v>-</v>
          </cell>
          <cell r="D103" t="str">
            <v>-</v>
          </cell>
          <cell r="E103" t="str">
            <v>-</v>
          </cell>
          <cell r="F103" t="str">
            <v>-</v>
          </cell>
          <cell r="G103" t="str">
            <v>-</v>
          </cell>
          <cell r="H103" t="str">
            <v>-</v>
          </cell>
          <cell r="I103" t="str">
            <v>-</v>
          </cell>
          <cell r="J103" t="str">
            <v>-</v>
          </cell>
        </row>
        <row r="104">
          <cell r="B104" t="str">
            <v>1</v>
          </cell>
          <cell r="F104">
            <v>2.6</v>
          </cell>
          <cell r="G104">
            <v>0.42499999999999999</v>
          </cell>
          <cell r="H104">
            <v>0.15</v>
          </cell>
          <cell r="I104">
            <v>0.16575000000000001</v>
          </cell>
          <cell r="J104">
            <v>2.21</v>
          </cell>
        </row>
        <row r="105">
          <cell r="B105" t="str">
            <v>2</v>
          </cell>
          <cell r="F105">
            <v>4.5999999999999996</v>
          </cell>
          <cell r="G105">
            <v>0.42499999999999999</v>
          </cell>
          <cell r="H105">
            <v>0.15</v>
          </cell>
          <cell r="I105">
            <v>0.29324999999999996</v>
          </cell>
          <cell r="J105">
            <v>3.9099999999999997</v>
          </cell>
        </row>
        <row r="106">
          <cell r="B106" t="str">
            <v>3</v>
          </cell>
          <cell r="F106">
            <v>4</v>
          </cell>
          <cell r="G106">
            <v>0.42499999999999999</v>
          </cell>
          <cell r="H106">
            <v>0.15</v>
          </cell>
          <cell r="I106">
            <v>0.255</v>
          </cell>
          <cell r="J106">
            <v>3.4</v>
          </cell>
        </row>
        <row r="107">
          <cell r="B107" t="str">
            <v>4</v>
          </cell>
          <cell r="F107">
            <v>3.2749999999999999</v>
          </cell>
          <cell r="G107">
            <v>0.42499999999999999</v>
          </cell>
          <cell r="H107">
            <v>0.15</v>
          </cell>
          <cell r="I107">
            <v>0.20878124999999997</v>
          </cell>
          <cell r="J107">
            <v>2.7837499999999999</v>
          </cell>
        </row>
        <row r="108">
          <cell r="F108">
            <v>3.2750000000000004</v>
          </cell>
          <cell r="G108">
            <v>0.42499999999999999</v>
          </cell>
          <cell r="H108">
            <v>0.15</v>
          </cell>
          <cell r="I108">
            <v>0.20878125</v>
          </cell>
          <cell r="J108">
            <v>2.7837500000000004</v>
          </cell>
        </row>
        <row r="109">
          <cell r="B109" t="str">
            <v>5</v>
          </cell>
          <cell r="F109">
            <v>3.2749999999999999</v>
          </cell>
          <cell r="G109">
            <v>0.42499999999999999</v>
          </cell>
          <cell r="H109">
            <v>0.15</v>
          </cell>
          <cell r="I109">
            <v>0.20878124999999997</v>
          </cell>
          <cell r="J109">
            <v>2.7837499999999999</v>
          </cell>
        </row>
        <row r="110">
          <cell r="F110">
            <v>2.6</v>
          </cell>
          <cell r="G110">
            <v>0.42499999999999999</v>
          </cell>
          <cell r="H110">
            <v>0.15</v>
          </cell>
          <cell r="I110">
            <v>0.16575000000000001</v>
          </cell>
          <cell r="J110">
            <v>2.21</v>
          </cell>
        </row>
        <row r="111">
          <cell r="B111" t="str">
            <v>5'</v>
          </cell>
          <cell r="F111">
            <v>0.6</v>
          </cell>
          <cell r="G111">
            <v>0.42499999999999999</v>
          </cell>
          <cell r="H111">
            <v>0.3</v>
          </cell>
          <cell r="I111">
            <v>7.6499999999999999E-2</v>
          </cell>
          <cell r="J111">
            <v>0.51</v>
          </cell>
        </row>
        <row r="112">
          <cell r="B112" t="str">
            <v>5''</v>
          </cell>
          <cell r="F112">
            <v>0.6</v>
          </cell>
          <cell r="G112">
            <v>0.42499999999999999</v>
          </cell>
          <cell r="H112">
            <v>0.5</v>
          </cell>
          <cell r="I112">
            <v>0.1275</v>
          </cell>
          <cell r="J112">
            <v>0.51</v>
          </cell>
        </row>
        <row r="113">
          <cell r="B113" t="str">
            <v>6</v>
          </cell>
          <cell r="F113">
            <v>3.4</v>
          </cell>
          <cell r="G113">
            <v>0.42499999999999999</v>
          </cell>
          <cell r="H113">
            <v>0.15</v>
          </cell>
          <cell r="I113">
            <v>0.21675</v>
          </cell>
          <cell r="J113">
            <v>2.8899999999999997</v>
          </cell>
        </row>
        <row r="114">
          <cell r="B114" t="str">
            <v>6'</v>
          </cell>
          <cell r="F114">
            <v>0.6</v>
          </cell>
          <cell r="G114">
            <v>0.42499999999999999</v>
          </cell>
          <cell r="H114">
            <v>0.3</v>
          </cell>
          <cell r="I114">
            <v>7.6499999999999999E-2</v>
          </cell>
          <cell r="J114">
            <v>0.51</v>
          </cell>
        </row>
        <row r="115">
          <cell r="B115" t="str">
            <v>7</v>
          </cell>
          <cell r="F115">
            <v>7.8</v>
          </cell>
          <cell r="G115">
            <v>0.42499999999999999</v>
          </cell>
          <cell r="H115">
            <v>0.15</v>
          </cell>
          <cell r="I115">
            <v>0.49724999999999997</v>
          </cell>
          <cell r="J115">
            <v>6.63</v>
          </cell>
        </row>
        <row r="116">
          <cell r="B116" t="str">
            <v>A</v>
          </cell>
          <cell r="F116">
            <v>6.0500000000000007</v>
          </cell>
          <cell r="G116">
            <v>0.42499999999999999</v>
          </cell>
          <cell r="H116">
            <v>0.15</v>
          </cell>
          <cell r="I116">
            <v>0.38568750000000002</v>
          </cell>
          <cell r="J116">
            <v>5.1425000000000001</v>
          </cell>
        </row>
        <row r="117">
          <cell r="F117">
            <v>4.5</v>
          </cell>
          <cell r="G117">
            <v>0.42499999999999999</v>
          </cell>
          <cell r="H117">
            <v>0.15</v>
          </cell>
          <cell r="I117">
            <v>0.28687499999999999</v>
          </cell>
          <cell r="J117">
            <v>3.8249999999999997</v>
          </cell>
        </row>
        <row r="118">
          <cell r="B118" t="str">
            <v>C</v>
          </cell>
          <cell r="F118">
            <v>2.85</v>
          </cell>
          <cell r="G118">
            <v>0.42499999999999999</v>
          </cell>
          <cell r="H118">
            <v>0.15</v>
          </cell>
          <cell r="I118">
            <v>0.1816875</v>
          </cell>
          <cell r="J118">
            <v>2.4224999999999999</v>
          </cell>
        </row>
        <row r="119">
          <cell r="B119" t="str">
            <v>D</v>
          </cell>
          <cell r="F119">
            <v>2</v>
          </cell>
          <cell r="G119">
            <v>0.42499999999999999</v>
          </cell>
          <cell r="H119">
            <v>0.15</v>
          </cell>
          <cell r="I119">
            <v>0.1275</v>
          </cell>
          <cell r="J119">
            <v>1.7</v>
          </cell>
        </row>
        <row r="120">
          <cell r="F120">
            <v>1.875</v>
          </cell>
          <cell r="G120">
            <v>0.42499999999999999</v>
          </cell>
          <cell r="H120">
            <v>0.15</v>
          </cell>
          <cell r="I120">
            <v>0.11953124999999999</v>
          </cell>
          <cell r="J120">
            <v>1.59375</v>
          </cell>
        </row>
        <row r="121">
          <cell r="F121">
            <v>0.97499999999999998</v>
          </cell>
          <cell r="G121">
            <v>0.76</v>
          </cell>
          <cell r="H121">
            <v>0.15</v>
          </cell>
          <cell r="I121">
            <v>0.11115</v>
          </cell>
          <cell r="J121">
            <v>1.482</v>
          </cell>
        </row>
        <row r="122">
          <cell r="B122" t="str">
            <v>E</v>
          </cell>
          <cell r="F122">
            <v>4.8499999999999996</v>
          </cell>
          <cell r="G122">
            <v>0.42499999999999999</v>
          </cell>
          <cell r="H122">
            <v>0.15</v>
          </cell>
          <cell r="I122">
            <v>0.30918749999999995</v>
          </cell>
          <cell r="J122">
            <v>4.1224999999999996</v>
          </cell>
        </row>
        <row r="123">
          <cell r="F123">
            <v>2.2250000000000001</v>
          </cell>
          <cell r="G123">
            <v>0.42499999999999999</v>
          </cell>
          <cell r="H123">
            <v>0.15</v>
          </cell>
          <cell r="I123">
            <v>0.14184374999999999</v>
          </cell>
          <cell r="J123">
            <v>1.8912500000000001</v>
          </cell>
        </row>
        <row r="124">
          <cell r="F124">
            <v>1.675</v>
          </cell>
          <cell r="G124">
            <v>0.42499999999999999</v>
          </cell>
          <cell r="H124">
            <v>0.76</v>
          </cell>
          <cell r="I124">
            <v>0.54102500000000009</v>
          </cell>
          <cell r="J124">
            <v>1.4237500000000001</v>
          </cell>
        </row>
        <row r="125">
          <cell r="B125" t="str">
            <v>F</v>
          </cell>
          <cell r="F125">
            <v>3.125</v>
          </cell>
          <cell r="G125">
            <v>0.42499999999999999</v>
          </cell>
          <cell r="H125">
            <v>0.76</v>
          </cell>
          <cell r="I125">
            <v>1.0093749999999999</v>
          </cell>
          <cell r="J125">
            <v>2.65625</v>
          </cell>
        </row>
        <row r="126">
          <cell r="B126" t="str">
            <v>G</v>
          </cell>
          <cell r="F126">
            <v>9.5</v>
          </cell>
          <cell r="G126">
            <v>0.42499999999999999</v>
          </cell>
          <cell r="H126">
            <v>0.15</v>
          </cell>
          <cell r="I126">
            <v>0.60562499999999997</v>
          </cell>
          <cell r="J126">
            <v>8.0749999999999993</v>
          </cell>
        </row>
        <row r="128">
          <cell r="B128" t="str">
            <v>EMPLANTILLADO VIGAS FUNDACION</v>
          </cell>
          <cell r="J128">
            <v>8.9250000000000024E-2</v>
          </cell>
        </row>
        <row r="129">
          <cell r="B129" t="str">
            <v>MOLDAJE VIGAS FUNDACION</v>
          </cell>
          <cell r="J129">
            <v>10.115</v>
          </cell>
        </row>
        <row r="130">
          <cell r="B130" t="str">
            <v>HORMIGON VIGAS FUNDACION</v>
          </cell>
          <cell r="J130">
            <v>0.75862499999999988</v>
          </cell>
        </row>
        <row r="131">
          <cell r="B131" t="str">
            <v>Eje</v>
          </cell>
          <cell r="D131" t="str">
            <v>largo</v>
          </cell>
          <cell r="E131" t="str">
            <v>espesor</v>
          </cell>
          <cell r="F131" t="str">
            <v>alto e</v>
          </cell>
          <cell r="G131" t="str">
            <v>alto f</v>
          </cell>
          <cell r="H131" t="str">
            <v>m3 e</v>
          </cell>
          <cell r="I131" t="str">
            <v>m3 f</v>
          </cell>
          <cell r="J131" t="str">
            <v>m2 f</v>
          </cell>
        </row>
        <row r="132">
          <cell r="B132" t="str">
            <v>-</v>
          </cell>
          <cell r="C132" t="str">
            <v>-</v>
          </cell>
          <cell r="D132" t="str">
            <v>-</v>
          </cell>
          <cell r="E132" t="str">
            <v>-</v>
          </cell>
          <cell r="F132" t="str">
            <v>-</v>
          </cell>
          <cell r="G132" t="str">
            <v>-</v>
          </cell>
          <cell r="H132" t="str">
            <v>-</v>
          </cell>
          <cell r="I132" t="str">
            <v>-</v>
          </cell>
          <cell r="J132" t="str">
            <v>-</v>
          </cell>
        </row>
        <row r="133">
          <cell r="B133" t="str">
            <v>1</v>
          </cell>
          <cell r="D133">
            <v>2.8</v>
          </cell>
          <cell r="E133">
            <v>0.15</v>
          </cell>
          <cell r="F133">
            <v>0.05</v>
          </cell>
          <cell r="G133">
            <v>0.42499999999999999</v>
          </cell>
          <cell r="H133">
            <v>2.1000000000000001E-2</v>
          </cell>
          <cell r="I133">
            <v>0.17849999999999999</v>
          </cell>
          <cell r="J133">
            <v>2.38</v>
          </cell>
        </row>
        <row r="134">
          <cell r="B134" t="str">
            <v>4</v>
          </cell>
          <cell r="D134">
            <v>1.25</v>
          </cell>
          <cell r="E134">
            <v>0.15</v>
          </cell>
          <cell r="F134">
            <v>0.05</v>
          </cell>
          <cell r="G134">
            <v>0.42499999999999999</v>
          </cell>
          <cell r="H134">
            <v>9.3750000000000014E-3</v>
          </cell>
          <cell r="I134">
            <v>7.9687499999999994E-2</v>
          </cell>
          <cell r="J134">
            <v>1.0625</v>
          </cell>
        </row>
        <row r="135">
          <cell r="B135" t="str">
            <v>5</v>
          </cell>
          <cell r="D135">
            <v>1.25</v>
          </cell>
          <cell r="E135">
            <v>0.15</v>
          </cell>
          <cell r="F135">
            <v>0.05</v>
          </cell>
          <cell r="G135">
            <v>0.42499999999999999</v>
          </cell>
          <cell r="H135">
            <v>9.3750000000000014E-3</v>
          </cell>
          <cell r="I135">
            <v>7.9687499999999994E-2</v>
          </cell>
          <cell r="J135">
            <v>1.0625</v>
          </cell>
        </row>
        <row r="136">
          <cell r="B136" t="str">
            <v>7</v>
          </cell>
          <cell r="D136">
            <v>2.9499999999999997</v>
          </cell>
          <cell r="E136">
            <v>0.15</v>
          </cell>
          <cell r="F136">
            <v>0.05</v>
          </cell>
          <cell r="G136">
            <v>0.42499999999999999</v>
          </cell>
          <cell r="H136">
            <v>2.2124999999999999E-2</v>
          </cell>
          <cell r="I136">
            <v>0.18806249999999997</v>
          </cell>
          <cell r="J136">
            <v>2.5074999999999998</v>
          </cell>
        </row>
        <row r="137">
          <cell r="B137" t="str">
            <v>B</v>
          </cell>
          <cell r="D137">
            <v>1.85</v>
          </cell>
          <cell r="E137">
            <v>0.15</v>
          </cell>
          <cell r="F137">
            <v>0.05</v>
          </cell>
          <cell r="G137">
            <v>0.42499999999999999</v>
          </cell>
          <cell r="H137">
            <v>1.3875000000000002E-2</v>
          </cell>
          <cell r="I137">
            <v>0.1179375</v>
          </cell>
          <cell r="J137">
            <v>1.5725</v>
          </cell>
        </row>
        <row r="138">
          <cell r="B138" t="str">
            <v>D</v>
          </cell>
          <cell r="D138">
            <v>0.9</v>
          </cell>
          <cell r="E138">
            <v>0.15</v>
          </cell>
          <cell r="F138">
            <v>0.05</v>
          </cell>
          <cell r="G138">
            <v>0.42499999999999999</v>
          </cell>
          <cell r="H138">
            <v>6.7500000000000008E-3</v>
          </cell>
          <cell r="I138">
            <v>5.7375000000000002E-2</v>
          </cell>
          <cell r="J138">
            <v>0.76500000000000001</v>
          </cell>
        </row>
        <row r="139">
          <cell r="B139" t="str">
            <v>E</v>
          </cell>
          <cell r="D139">
            <v>0.9</v>
          </cell>
          <cell r="E139">
            <v>0.15</v>
          </cell>
          <cell r="F139">
            <v>0.05</v>
          </cell>
          <cell r="G139">
            <v>0.42499999999999999</v>
          </cell>
          <cell r="H139">
            <v>6.7500000000000008E-3</v>
          </cell>
          <cell r="I139">
            <v>5.7375000000000002E-2</v>
          </cell>
          <cell r="J139">
            <v>0.76500000000000001</v>
          </cell>
        </row>
        <row r="143">
          <cell r="B143" t="str">
            <v>MUROS</v>
          </cell>
        </row>
        <row r="145">
          <cell r="B145" t="str">
            <v>MOLDAJE MUROS P1</v>
          </cell>
          <cell r="J145">
            <v>92.810200000000009</v>
          </cell>
        </row>
        <row r="146">
          <cell r="B146" t="str">
            <v>HORMIGON MUROS P1</v>
          </cell>
          <cell r="J146">
            <v>6.8455650000000006</v>
          </cell>
        </row>
        <row r="147">
          <cell r="B147" t="str">
            <v>ubicacion</v>
          </cell>
          <cell r="F147" t="str">
            <v>largo</v>
          </cell>
          <cell r="G147" t="str">
            <v>alto</v>
          </cell>
          <cell r="H147" t="str">
            <v>espesor</v>
          </cell>
          <cell r="I147" t="str">
            <v>m3</v>
          </cell>
          <cell r="J147" t="str">
            <v>m2</v>
          </cell>
        </row>
        <row r="148">
          <cell r="B148" t="str">
            <v>-</v>
          </cell>
          <cell r="C148" t="str">
            <v>-</v>
          </cell>
          <cell r="D148" t="str">
            <v>-</v>
          </cell>
          <cell r="E148" t="str">
            <v>-</v>
          </cell>
          <cell r="F148" t="str">
            <v>-</v>
          </cell>
          <cell r="G148" t="str">
            <v>-</v>
          </cell>
          <cell r="H148" t="str">
            <v>-</v>
          </cell>
          <cell r="I148" t="str">
            <v>-</v>
          </cell>
          <cell r="J148" t="str">
            <v>-</v>
          </cell>
        </row>
        <row r="149">
          <cell r="B149" t="str">
            <v>5'</v>
          </cell>
          <cell r="F149">
            <v>0.6</v>
          </cell>
          <cell r="G149">
            <v>2.57</v>
          </cell>
          <cell r="H149">
            <v>0.3</v>
          </cell>
          <cell r="I149">
            <v>0.46259999999999996</v>
          </cell>
          <cell r="J149">
            <v>4.6259999999999994</v>
          </cell>
        </row>
        <row r="150">
          <cell r="B150" t="str">
            <v>5''</v>
          </cell>
          <cell r="F150">
            <v>0.6</v>
          </cell>
          <cell r="G150">
            <v>2.57</v>
          </cell>
          <cell r="H150">
            <v>0.5</v>
          </cell>
          <cell r="I150">
            <v>0.77099999999999991</v>
          </cell>
          <cell r="J150">
            <v>5.6539999999999999</v>
          </cell>
        </row>
        <row r="151">
          <cell r="B151" t="str">
            <v>6'</v>
          </cell>
          <cell r="F151">
            <v>0.6</v>
          </cell>
          <cell r="G151">
            <v>2.57</v>
          </cell>
          <cell r="H151">
            <v>0.3</v>
          </cell>
          <cell r="I151">
            <v>0.46259999999999996</v>
          </cell>
          <cell r="J151">
            <v>4.6259999999999994</v>
          </cell>
        </row>
        <row r="152">
          <cell r="B152" t="str">
            <v>3</v>
          </cell>
          <cell r="F152">
            <v>0.25</v>
          </cell>
          <cell r="G152">
            <v>2.27</v>
          </cell>
          <cell r="H152">
            <v>0.15</v>
          </cell>
          <cell r="I152">
            <v>8.5124999999999992E-2</v>
          </cell>
          <cell r="J152">
            <v>1.8160000000000001</v>
          </cell>
        </row>
        <row r="153">
          <cell r="F153">
            <v>1.05</v>
          </cell>
          <cell r="G153">
            <v>1.02</v>
          </cell>
          <cell r="H153">
            <v>0.15</v>
          </cell>
          <cell r="I153">
            <v>0.16065000000000002</v>
          </cell>
          <cell r="J153">
            <v>2.448</v>
          </cell>
        </row>
        <row r="154">
          <cell r="F154">
            <v>0.89999999999999991</v>
          </cell>
          <cell r="G154">
            <v>2.27</v>
          </cell>
          <cell r="H154">
            <v>0.15</v>
          </cell>
          <cell r="I154">
            <v>0.30644999999999994</v>
          </cell>
          <cell r="J154">
            <v>4.7669999999999995</v>
          </cell>
        </row>
        <row r="155">
          <cell r="B155" t="str">
            <v>4</v>
          </cell>
          <cell r="F155">
            <v>0.45</v>
          </cell>
          <cell r="G155">
            <v>2.27</v>
          </cell>
          <cell r="H155">
            <v>0.15</v>
          </cell>
          <cell r="I155">
            <v>0.153225</v>
          </cell>
          <cell r="J155">
            <v>2.7239999999999998</v>
          </cell>
        </row>
        <row r="156">
          <cell r="F156">
            <v>1.05</v>
          </cell>
          <cell r="G156">
            <v>1.02</v>
          </cell>
          <cell r="H156">
            <v>0.15</v>
          </cell>
          <cell r="I156">
            <v>0.16065000000000002</v>
          </cell>
          <cell r="J156">
            <v>2.448</v>
          </cell>
        </row>
        <row r="157">
          <cell r="F157">
            <v>0.3</v>
          </cell>
          <cell r="G157">
            <v>2.27</v>
          </cell>
          <cell r="H157">
            <v>0.15</v>
          </cell>
          <cell r="I157">
            <v>0.10214999999999999</v>
          </cell>
          <cell r="J157">
            <v>2.0429999999999997</v>
          </cell>
        </row>
        <row r="158">
          <cell r="B158" t="str">
            <v>7</v>
          </cell>
          <cell r="F158">
            <v>1.75</v>
          </cell>
          <cell r="G158">
            <v>2.63</v>
          </cell>
          <cell r="H158">
            <v>0.15</v>
          </cell>
          <cell r="I158">
            <v>0.69037499999999996</v>
          </cell>
          <cell r="J158">
            <v>9.9939999999999998</v>
          </cell>
        </row>
        <row r="159">
          <cell r="F159">
            <v>1.55</v>
          </cell>
          <cell r="G159">
            <v>2.63</v>
          </cell>
          <cell r="H159">
            <v>0.15</v>
          </cell>
          <cell r="I159">
            <v>0.61147499999999988</v>
          </cell>
          <cell r="J159">
            <v>8.9420000000000002</v>
          </cell>
        </row>
        <row r="160">
          <cell r="B160" t="str">
            <v>E</v>
          </cell>
          <cell r="F160">
            <v>0.45</v>
          </cell>
          <cell r="G160">
            <v>2.52</v>
          </cell>
          <cell r="H160">
            <v>0.15</v>
          </cell>
          <cell r="I160">
            <v>0.1701</v>
          </cell>
          <cell r="J160">
            <v>3.024</v>
          </cell>
        </row>
        <row r="161">
          <cell r="F161">
            <v>5.5E-2</v>
          </cell>
          <cell r="G161">
            <v>1.02</v>
          </cell>
          <cell r="H161">
            <v>0.15</v>
          </cell>
          <cell r="I161">
            <v>8.4150000000000006E-3</v>
          </cell>
          <cell r="J161">
            <v>0.41819999999999996</v>
          </cell>
        </row>
        <row r="162">
          <cell r="F162">
            <v>0.9</v>
          </cell>
          <cell r="G162">
            <v>2.52</v>
          </cell>
          <cell r="H162">
            <v>0.15</v>
          </cell>
          <cell r="I162">
            <v>0.3402</v>
          </cell>
          <cell r="J162">
            <v>5.2920000000000007</v>
          </cell>
        </row>
        <row r="163">
          <cell r="F163">
            <v>1.05</v>
          </cell>
          <cell r="G163">
            <v>1.02</v>
          </cell>
          <cell r="H163">
            <v>0.15</v>
          </cell>
          <cell r="I163">
            <v>0.16065000000000002</v>
          </cell>
          <cell r="J163">
            <v>2.448</v>
          </cell>
        </row>
        <row r="164">
          <cell r="F164">
            <v>0.25</v>
          </cell>
          <cell r="G164">
            <v>2.52</v>
          </cell>
          <cell r="H164">
            <v>0.15</v>
          </cell>
          <cell r="I164">
            <v>9.4500000000000001E-2</v>
          </cell>
          <cell r="J164">
            <v>2.016</v>
          </cell>
        </row>
        <row r="165">
          <cell r="F165">
            <v>2.9000000000000004</v>
          </cell>
          <cell r="G165">
            <v>2.27</v>
          </cell>
          <cell r="H165">
            <v>0.15</v>
          </cell>
          <cell r="I165">
            <v>0.98745000000000016</v>
          </cell>
          <cell r="J165">
            <v>13.847000000000001</v>
          </cell>
        </row>
        <row r="166">
          <cell r="B166" t="str">
            <v>F</v>
          </cell>
          <cell r="F166">
            <v>2.9000000000000004</v>
          </cell>
          <cell r="G166">
            <v>2.57</v>
          </cell>
          <cell r="H166">
            <v>0.15</v>
          </cell>
          <cell r="I166">
            <v>1.11795</v>
          </cell>
          <cell r="J166">
            <v>15.677</v>
          </cell>
        </row>
        <row r="168">
          <cell r="B168" t="str">
            <v>MOLDAJE MUROS P2</v>
          </cell>
          <cell r="J168">
            <v>132.99539999999999</v>
          </cell>
        </row>
        <row r="169">
          <cell r="B169" t="str">
            <v>HORMIGON MUROS P2</v>
          </cell>
          <cell r="J169">
            <v>9.0568799999999996</v>
          </cell>
        </row>
        <row r="170">
          <cell r="B170" t="str">
            <v>ubicacion</v>
          </cell>
          <cell r="F170" t="str">
            <v>largo</v>
          </cell>
          <cell r="G170" t="str">
            <v>alto</v>
          </cell>
          <cell r="H170" t="str">
            <v>espesor</v>
          </cell>
          <cell r="I170" t="str">
            <v>m3</v>
          </cell>
          <cell r="J170" t="str">
            <v>m2</v>
          </cell>
        </row>
        <row r="171">
          <cell r="B171" t="str">
            <v>-</v>
          </cell>
          <cell r="C171" t="str">
            <v>-</v>
          </cell>
          <cell r="D171" t="str">
            <v>-</v>
          </cell>
          <cell r="E171" t="str">
            <v>-</v>
          </cell>
          <cell r="F171" t="str">
            <v>-</v>
          </cell>
          <cell r="G171" t="str">
            <v>-</v>
          </cell>
          <cell r="H171" t="str">
            <v>-</v>
          </cell>
          <cell r="I171" t="str">
            <v>-</v>
          </cell>
          <cell r="J171" t="str">
            <v>-</v>
          </cell>
        </row>
        <row r="172">
          <cell r="B172" t="str">
            <v>2</v>
          </cell>
          <cell r="F172">
            <v>1.38</v>
          </cell>
          <cell r="G172">
            <v>2.3299999999999996</v>
          </cell>
          <cell r="H172">
            <v>0.15</v>
          </cell>
          <cell r="I172">
            <v>0.48230999999999991</v>
          </cell>
          <cell r="J172">
            <v>7.1297999999999977</v>
          </cell>
        </row>
        <row r="173">
          <cell r="F173">
            <v>1.05</v>
          </cell>
          <cell r="G173">
            <v>1.08</v>
          </cell>
          <cell r="H173">
            <v>0.15</v>
          </cell>
          <cell r="I173">
            <v>0.1701</v>
          </cell>
          <cell r="J173">
            <v>2.5920000000000001</v>
          </cell>
        </row>
        <row r="174">
          <cell r="F174">
            <v>1.3699999999999999</v>
          </cell>
          <cell r="G174">
            <v>2.3299999999999996</v>
          </cell>
          <cell r="H174">
            <v>0.15</v>
          </cell>
          <cell r="I174">
            <v>0.47881499999999988</v>
          </cell>
          <cell r="J174">
            <v>7.0831999999999979</v>
          </cell>
        </row>
        <row r="175">
          <cell r="B175" t="str">
            <v>3</v>
          </cell>
          <cell r="F175">
            <v>0.25</v>
          </cell>
          <cell r="G175">
            <v>2.3299999999999996</v>
          </cell>
          <cell r="H175">
            <v>0.15</v>
          </cell>
          <cell r="I175">
            <v>8.737499999999998E-2</v>
          </cell>
          <cell r="J175">
            <v>1.8639999999999999</v>
          </cell>
        </row>
        <row r="176">
          <cell r="F176">
            <v>1.05</v>
          </cell>
          <cell r="G176">
            <v>1.08</v>
          </cell>
          <cell r="H176">
            <v>0.15</v>
          </cell>
          <cell r="I176">
            <v>0.1701</v>
          </cell>
          <cell r="J176">
            <v>2.5920000000000001</v>
          </cell>
        </row>
        <row r="177">
          <cell r="F177">
            <v>0.89999999999999991</v>
          </cell>
          <cell r="G177">
            <v>2.3299999999999996</v>
          </cell>
          <cell r="H177">
            <v>0.15</v>
          </cell>
          <cell r="I177">
            <v>0.31454999999999989</v>
          </cell>
          <cell r="J177">
            <v>4.892999999999998</v>
          </cell>
        </row>
        <row r="178">
          <cell r="B178" t="str">
            <v>4</v>
          </cell>
          <cell r="F178">
            <v>0.57499999999999996</v>
          </cell>
          <cell r="G178">
            <v>2.33</v>
          </cell>
          <cell r="H178">
            <v>0.15</v>
          </cell>
          <cell r="I178">
            <v>0.20096249999999999</v>
          </cell>
          <cell r="J178">
            <v>3.3784999999999998</v>
          </cell>
        </row>
        <row r="179">
          <cell r="F179">
            <v>1.55</v>
          </cell>
          <cell r="G179">
            <v>0.68</v>
          </cell>
          <cell r="H179">
            <v>0.15</v>
          </cell>
          <cell r="I179">
            <v>0.15809999999999999</v>
          </cell>
          <cell r="J179">
            <v>2.3120000000000003</v>
          </cell>
        </row>
        <row r="180">
          <cell r="F180">
            <v>0.77499999999999991</v>
          </cell>
          <cell r="G180">
            <v>2.33</v>
          </cell>
          <cell r="H180">
            <v>0.15</v>
          </cell>
          <cell r="I180">
            <v>0.27086249999999995</v>
          </cell>
          <cell r="J180">
            <v>4.3105000000000002</v>
          </cell>
        </row>
        <row r="181">
          <cell r="B181" t="str">
            <v>5'</v>
          </cell>
          <cell r="F181">
            <v>0.6</v>
          </cell>
          <cell r="G181">
            <v>2.57</v>
          </cell>
          <cell r="H181">
            <v>0.15</v>
          </cell>
          <cell r="I181">
            <v>0.23129999999999998</v>
          </cell>
          <cell r="J181">
            <v>3.8549999999999995</v>
          </cell>
        </row>
        <row r="182">
          <cell r="B182" t="str">
            <v>5''</v>
          </cell>
          <cell r="F182">
            <v>0.6</v>
          </cell>
          <cell r="G182">
            <v>2.57</v>
          </cell>
          <cell r="H182">
            <v>0.15</v>
          </cell>
          <cell r="I182">
            <v>0.23129999999999998</v>
          </cell>
          <cell r="J182">
            <v>3.8549999999999995</v>
          </cell>
        </row>
        <row r="183">
          <cell r="B183" t="str">
            <v>6</v>
          </cell>
          <cell r="F183">
            <v>1.5249999999999999</v>
          </cell>
          <cell r="G183">
            <v>2.33</v>
          </cell>
          <cell r="H183">
            <v>0.15</v>
          </cell>
          <cell r="I183">
            <v>0.53298749999999995</v>
          </cell>
          <cell r="J183">
            <v>7.8054999999999994</v>
          </cell>
        </row>
        <row r="184">
          <cell r="F184">
            <v>1.55</v>
          </cell>
          <cell r="G184">
            <v>0.78</v>
          </cell>
          <cell r="H184">
            <v>0.15</v>
          </cell>
          <cell r="I184">
            <v>0.18134999999999998</v>
          </cell>
          <cell r="J184">
            <v>2.6520000000000001</v>
          </cell>
        </row>
        <row r="185">
          <cell r="F185">
            <v>1</v>
          </cell>
          <cell r="G185">
            <v>2.33</v>
          </cell>
          <cell r="H185">
            <v>0.15</v>
          </cell>
          <cell r="I185">
            <v>0.34949999999999998</v>
          </cell>
          <cell r="J185">
            <v>5.359</v>
          </cell>
        </row>
        <row r="186">
          <cell r="B186" t="str">
            <v>C'</v>
          </cell>
          <cell r="F186">
            <v>0.375</v>
          </cell>
          <cell r="G186">
            <v>1.25</v>
          </cell>
          <cell r="H186">
            <v>0.15</v>
          </cell>
          <cell r="I186">
            <v>7.03125E-2</v>
          </cell>
          <cell r="J186">
            <v>1.3125</v>
          </cell>
        </row>
        <row r="187">
          <cell r="B187" t="str">
            <v>E</v>
          </cell>
          <cell r="F187">
            <v>1.9</v>
          </cell>
          <cell r="G187">
            <v>2.63</v>
          </cell>
          <cell r="H187">
            <v>0.15</v>
          </cell>
          <cell r="I187">
            <v>0.74954999999999994</v>
          </cell>
          <cell r="J187">
            <v>10.782999999999999</v>
          </cell>
        </row>
        <row r="188">
          <cell r="B188" t="str">
            <v>F</v>
          </cell>
          <cell r="F188">
            <v>1.675</v>
          </cell>
          <cell r="G188">
            <v>2.6299999999999994</v>
          </cell>
          <cell r="H188">
            <v>0.15</v>
          </cell>
          <cell r="I188">
            <v>0.66078749999999975</v>
          </cell>
          <cell r="J188">
            <v>9.5994999999999973</v>
          </cell>
        </row>
        <row r="189">
          <cell r="B189" t="str">
            <v>1</v>
          </cell>
          <cell r="C189" t="str">
            <v>vi</v>
          </cell>
          <cell r="D189" t="str">
            <v>sobre arco</v>
          </cell>
          <cell r="F189">
            <v>2.85</v>
          </cell>
          <cell r="G189">
            <v>0.18</v>
          </cell>
          <cell r="H189">
            <v>0.15</v>
          </cell>
          <cell r="I189">
            <v>7.6949999999999991E-2</v>
          </cell>
          <cell r="J189">
            <v>1.08</v>
          </cell>
        </row>
        <row r="190">
          <cell r="C190" t="str">
            <v>vi</v>
          </cell>
          <cell r="F190">
            <v>2.6</v>
          </cell>
          <cell r="G190">
            <v>0.28000000000000003</v>
          </cell>
          <cell r="H190">
            <v>0.15</v>
          </cell>
          <cell r="I190">
            <v>0.10920000000000002</v>
          </cell>
          <cell r="J190">
            <v>1.54</v>
          </cell>
        </row>
        <row r="191">
          <cell r="B191" t="str">
            <v>2</v>
          </cell>
          <cell r="C191" t="str">
            <v>vi</v>
          </cell>
          <cell r="F191">
            <v>3.55</v>
          </cell>
          <cell r="G191">
            <v>0.38000000000000006</v>
          </cell>
          <cell r="H191">
            <v>0.15</v>
          </cell>
          <cell r="I191">
            <v>0.20235000000000003</v>
          </cell>
          <cell r="J191">
            <v>2.8120000000000003</v>
          </cell>
        </row>
        <row r="192">
          <cell r="B192" t="str">
            <v>4'</v>
          </cell>
          <cell r="C192" t="str">
            <v>vi</v>
          </cell>
          <cell r="F192">
            <v>1.6</v>
          </cell>
          <cell r="G192">
            <v>0.83</v>
          </cell>
          <cell r="H192">
            <v>0.15</v>
          </cell>
          <cell r="I192">
            <v>0.19919999999999999</v>
          </cell>
          <cell r="J192">
            <v>2.9049999999999998</v>
          </cell>
        </row>
        <row r="193">
          <cell r="B193" t="str">
            <v>7</v>
          </cell>
          <cell r="C193" t="str">
            <v>vi</v>
          </cell>
          <cell r="F193">
            <v>7.8</v>
          </cell>
          <cell r="G193">
            <v>0.78</v>
          </cell>
          <cell r="H193">
            <v>0.15</v>
          </cell>
          <cell r="I193">
            <v>0.91259999999999997</v>
          </cell>
          <cell r="J193">
            <v>12.402000000000001</v>
          </cell>
        </row>
        <row r="194">
          <cell r="B194" t="str">
            <v>B</v>
          </cell>
          <cell r="C194" t="str">
            <v>vi</v>
          </cell>
          <cell r="F194">
            <v>3.2</v>
          </cell>
          <cell r="G194">
            <v>0.48</v>
          </cell>
          <cell r="H194">
            <v>0.15</v>
          </cell>
          <cell r="I194">
            <v>0.23039999999999999</v>
          </cell>
          <cell r="J194">
            <v>3.2159999999999997</v>
          </cell>
        </row>
        <row r="195">
          <cell r="C195" t="str">
            <v>vi</v>
          </cell>
          <cell r="F195">
            <v>4.5</v>
          </cell>
          <cell r="G195">
            <v>0.78</v>
          </cell>
          <cell r="H195">
            <v>0.15</v>
          </cell>
          <cell r="I195">
            <v>0.52649999999999997</v>
          </cell>
          <cell r="J195">
            <v>7.2540000000000004</v>
          </cell>
        </row>
        <row r="196">
          <cell r="B196" t="str">
            <v>C'</v>
          </cell>
          <cell r="C196" t="str">
            <v>vi</v>
          </cell>
          <cell r="F196">
            <v>2.85</v>
          </cell>
          <cell r="G196">
            <v>1.08</v>
          </cell>
          <cell r="H196">
            <v>0.15</v>
          </cell>
          <cell r="I196">
            <v>0.4617</v>
          </cell>
          <cell r="J196">
            <v>6.48</v>
          </cell>
        </row>
        <row r="197">
          <cell r="B197" t="str">
            <v>D</v>
          </cell>
          <cell r="C197" t="str">
            <v>vi</v>
          </cell>
          <cell r="F197">
            <v>3.915</v>
          </cell>
          <cell r="G197">
            <v>0.83</v>
          </cell>
          <cell r="H197">
            <v>0.15</v>
          </cell>
          <cell r="I197">
            <v>0.48741749999999995</v>
          </cell>
          <cell r="J197">
            <v>6.7479000000000005</v>
          </cell>
        </row>
        <row r="198">
          <cell r="B198" t="str">
            <v>E</v>
          </cell>
          <cell r="C198" t="str">
            <v>vi</v>
          </cell>
          <cell r="F198">
            <v>3.05</v>
          </cell>
          <cell r="G198">
            <v>0.28000000000000003</v>
          </cell>
          <cell r="H198">
            <v>0.15</v>
          </cell>
          <cell r="I198">
            <v>0.12809999999999999</v>
          </cell>
          <cell r="J198">
            <v>1.792</v>
          </cell>
        </row>
        <row r="199">
          <cell r="B199" t="str">
            <v>F</v>
          </cell>
          <cell r="C199" t="str">
            <v>vi</v>
          </cell>
          <cell r="F199">
            <v>2.6</v>
          </cell>
          <cell r="G199">
            <v>0.98000000000000009</v>
          </cell>
          <cell r="H199">
            <v>0.15</v>
          </cell>
          <cell r="I199">
            <v>0.38220000000000004</v>
          </cell>
          <cell r="J199">
            <v>5.3900000000000006</v>
          </cell>
        </row>
        <row r="201">
          <cell r="B201" t="str">
            <v>MOLDAJE MUROS P3</v>
          </cell>
          <cell r="J201">
            <v>20.6</v>
          </cell>
        </row>
        <row r="202">
          <cell r="B202" t="str">
            <v>HORMIGON MUROS P3</v>
          </cell>
          <cell r="J202">
            <v>1.3649999999999998</v>
          </cell>
        </row>
        <row r="203">
          <cell r="B203" t="str">
            <v>ubicacion</v>
          </cell>
          <cell r="F203" t="str">
            <v>largo</v>
          </cell>
          <cell r="G203" t="str">
            <v>alto</v>
          </cell>
          <cell r="H203" t="str">
            <v>espesor</v>
          </cell>
          <cell r="I203" t="str">
            <v>m3</v>
          </cell>
          <cell r="J203" t="str">
            <v>m2</v>
          </cell>
        </row>
        <row r="204">
          <cell r="B204" t="str">
            <v>-</v>
          </cell>
          <cell r="C204" t="str">
            <v>-</v>
          </cell>
          <cell r="D204" t="str">
            <v>-</v>
          </cell>
          <cell r="E204" t="str">
            <v>-</v>
          </cell>
          <cell r="F204" t="str">
            <v>-</v>
          </cell>
          <cell r="G204" t="str">
            <v>-</v>
          </cell>
          <cell r="H204" t="str">
            <v>-</v>
          </cell>
          <cell r="I204" t="str">
            <v>-</v>
          </cell>
          <cell r="J204" t="str">
            <v>-</v>
          </cell>
        </row>
        <row r="205">
          <cell r="B205" t="str">
            <v>5'</v>
          </cell>
          <cell r="F205">
            <v>0.6</v>
          </cell>
          <cell r="G205">
            <v>2</v>
          </cell>
          <cell r="H205">
            <v>0.15</v>
          </cell>
          <cell r="I205">
            <v>0.18</v>
          </cell>
          <cell r="J205">
            <v>3</v>
          </cell>
        </row>
        <row r="206">
          <cell r="B206" t="str">
            <v>6</v>
          </cell>
          <cell r="F206">
            <v>0.6</v>
          </cell>
          <cell r="G206">
            <v>2</v>
          </cell>
          <cell r="H206">
            <v>0.15</v>
          </cell>
          <cell r="I206">
            <v>0.18</v>
          </cell>
          <cell r="J206">
            <v>3</v>
          </cell>
        </row>
        <row r="207">
          <cell r="B207" t="str">
            <v>E</v>
          </cell>
          <cell r="F207">
            <v>1.675</v>
          </cell>
          <cell r="G207">
            <v>2</v>
          </cell>
          <cell r="H207">
            <v>0.15</v>
          </cell>
          <cell r="I207">
            <v>0.50249999999999995</v>
          </cell>
          <cell r="J207">
            <v>7.3</v>
          </cell>
        </row>
        <row r="208">
          <cell r="B208" t="str">
            <v>F</v>
          </cell>
          <cell r="F208">
            <v>1.675</v>
          </cell>
          <cell r="G208">
            <v>2</v>
          </cell>
          <cell r="H208">
            <v>0.15</v>
          </cell>
          <cell r="I208">
            <v>0.50249999999999995</v>
          </cell>
          <cell r="J208">
            <v>7.3</v>
          </cell>
        </row>
        <row r="212">
          <cell r="B212" t="str">
            <v>PILARES</v>
          </cell>
        </row>
        <row r="214">
          <cell r="B214" t="str">
            <v>MOLDAJE PILARES P1</v>
          </cell>
          <cell r="J214">
            <v>61.074999999999996</v>
          </cell>
        </row>
        <row r="215">
          <cell r="B215" t="str">
            <v>HORMIGON PILARES P1</v>
          </cell>
          <cell r="J215">
            <v>3.7285499999999998</v>
          </cell>
        </row>
        <row r="216">
          <cell r="B216" t="str">
            <v>ubicacion</v>
          </cell>
          <cell r="E216" t="str">
            <v>largo</v>
          </cell>
          <cell r="F216" t="str">
            <v>alto</v>
          </cell>
          <cell r="G216" t="str">
            <v>espesor</v>
          </cell>
          <cell r="H216" t="str">
            <v>veces</v>
          </cell>
          <cell r="I216" t="str">
            <v>m3</v>
          </cell>
          <cell r="J216" t="str">
            <v>m2</v>
          </cell>
        </row>
        <row r="217">
          <cell r="B217" t="str">
            <v>-</v>
          </cell>
          <cell r="C217" t="str">
            <v>-</v>
          </cell>
          <cell r="D217" t="str">
            <v>-</v>
          </cell>
          <cell r="E217" t="str">
            <v>-</v>
          </cell>
          <cell r="F217" t="str">
            <v>-</v>
          </cell>
          <cell r="G217" t="str">
            <v>-</v>
          </cell>
          <cell r="H217" t="str">
            <v>-</v>
          </cell>
          <cell r="I217" t="str">
            <v>-</v>
          </cell>
          <cell r="J217" t="str">
            <v>-</v>
          </cell>
        </row>
        <row r="218">
          <cell r="B218" t="str">
            <v>1</v>
          </cell>
          <cell r="E218">
            <v>0.15</v>
          </cell>
          <cell r="F218">
            <v>2.54</v>
          </cell>
          <cell r="G218">
            <v>0.15</v>
          </cell>
          <cell r="H218">
            <v>1</v>
          </cell>
          <cell r="I218">
            <v>5.7149999999999999E-2</v>
          </cell>
          <cell r="J218">
            <v>1.524</v>
          </cell>
        </row>
        <row r="219">
          <cell r="E219">
            <v>0.25</v>
          </cell>
          <cell r="F219">
            <v>2.57</v>
          </cell>
          <cell r="G219">
            <v>0.15</v>
          </cell>
          <cell r="H219">
            <v>1</v>
          </cell>
          <cell r="I219">
            <v>9.6374999999999988E-2</v>
          </cell>
          <cell r="J219">
            <v>2.056</v>
          </cell>
        </row>
        <row r="220">
          <cell r="B220" t="str">
            <v>2</v>
          </cell>
          <cell r="E220">
            <v>0.45</v>
          </cell>
          <cell r="F220">
            <v>2.27</v>
          </cell>
          <cell r="G220">
            <v>0.15</v>
          </cell>
          <cell r="H220">
            <v>1</v>
          </cell>
          <cell r="I220">
            <v>0.153225</v>
          </cell>
          <cell r="J220">
            <v>2.7239999999999998</v>
          </cell>
        </row>
        <row r="221">
          <cell r="E221">
            <v>0.25</v>
          </cell>
          <cell r="F221">
            <v>2.27</v>
          </cell>
          <cell r="G221">
            <v>0.15</v>
          </cell>
          <cell r="H221">
            <v>1</v>
          </cell>
          <cell r="I221">
            <v>8.5124999999999992E-2</v>
          </cell>
          <cell r="J221">
            <v>1.8160000000000001</v>
          </cell>
        </row>
        <row r="222">
          <cell r="E222">
            <v>0.54999999999999993</v>
          </cell>
          <cell r="F222">
            <v>2.27</v>
          </cell>
          <cell r="G222">
            <v>0.15</v>
          </cell>
          <cell r="H222">
            <v>1</v>
          </cell>
          <cell r="I222">
            <v>0.18727499999999997</v>
          </cell>
          <cell r="J222">
            <v>3.1779999999999999</v>
          </cell>
        </row>
        <row r="223">
          <cell r="E223">
            <v>0.45</v>
          </cell>
          <cell r="F223">
            <v>2.27</v>
          </cell>
          <cell r="G223">
            <v>0.15</v>
          </cell>
          <cell r="H223">
            <v>1</v>
          </cell>
          <cell r="I223">
            <v>0.153225</v>
          </cell>
          <cell r="J223">
            <v>2.7239999999999998</v>
          </cell>
        </row>
        <row r="224">
          <cell r="B224" t="str">
            <v>4</v>
          </cell>
          <cell r="E224">
            <v>0.64999999999999991</v>
          </cell>
          <cell r="F224">
            <v>2.27</v>
          </cell>
          <cell r="G224">
            <v>0.15</v>
          </cell>
          <cell r="H224">
            <v>1</v>
          </cell>
          <cell r="I224">
            <v>0.22132499999999997</v>
          </cell>
          <cell r="J224">
            <v>3.6319999999999997</v>
          </cell>
        </row>
        <row r="225">
          <cell r="E225">
            <v>0.25</v>
          </cell>
          <cell r="F225">
            <v>2.39</v>
          </cell>
          <cell r="G225">
            <v>0.15</v>
          </cell>
          <cell r="H225">
            <v>1</v>
          </cell>
          <cell r="I225">
            <v>8.9624999999999996E-2</v>
          </cell>
          <cell r="J225">
            <v>1.9120000000000001</v>
          </cell>
        </row>
        <row r="226">
          <cell r="E226">
            <v>0.75</v>
          </cell>
          <cell r="F226">
            <v>2.39</v>
          </cell>
          <cell r="G226">
            <v>0.15</v>
          </cell>
          <cell r="H226">
            <v>1</v>
          </cell>
          <cell r="I226">
            <v>0.26887499999999998</v>
          </cell>
          <cell r="J226">
            <v>4.3020000000000005</v>
          </cell>
        </row>
        <row r="227">
          <cell r="B227" t="str">
            <v>5</v>
          </cell>
          <cell r="E227">
            <v>0.95</v>
          </cell>
          <cell r="F227">
            <v>3.07</v>
          </cell>
          <cell r="G227">
            <v>0.15</v>
          </cell>
          <cell r="H227">
            <v>1</v>
          </cell>
          <cell r="I227">
            <v>0.43747499999999995</v>
          </cell>
          <cell r="J227">
            <v>6.7539999999999987</v>
          </cell>
        </row>
        <row r="228">
          <cell r="E228">
            <v>0.25</v>
          </cell>
          <cell r="F228">
            <v>2.39</v>
          </cell>
          <cell r="G228">
            <v>0.15</v>
          </cell>
          <cell r="H228">
            <v>1</v>
          </cell>
          <cell r="I228">
            <v>8.9624999999999996E-2</v>
          </cell>
          <cell r="J228">
            <v>1.9120000000000001</v>
          </cell>
        </row>
        <row r="229">
          <cell r="B229" t="str">
            <v>6</v>
          </cell>
          <cell r="E229">
            <v>0.60000000000000009</v>
          </cell>
          <cell r="F229">
            <v>2.27</v>
          </cell>
          <cell r="G229">
            <v>0.15</v>
          </cell>
          <cell r="H229">
            <v>1</v>
          </cell>
          <cell r="I229">
            <v>0.20430000000000004</v>
          </cell>
          <cell r="J229">
            <v>3.4050000000000007</v>
          </cell>
        </row>
        <row r="230">
          <cell r="E230">
            <v>0.75</v>
          </cell>
          <cell r="F230">
            <v>2.27</v>
          </cell>
          <cell r="G230">
            <v>0.15</v>
          </cell>
          <cell r="H230">
            <v>1</v>
          </cell>
          <cell r="I230">
            <v>0.25537499999999996</v>
          </cell>
          <cell r="J230">
            <v>4.0860000000000003</v>
          </cell>
        </row>
        <row r="231">
          <cell r="B231" t="str">
            <v>A</v>
          </cell>
          <cell r="E231">
            <v>0.25</v>
          </cell>
          <cell r="F231">
            <v>2.93</v>
          </cell>
          <cell r="G231">
            <v>0.15</v>
          </cell>
          <cell r="H231">
            <v>1</v>
          </cell>
          <cell r="I231">
            <v>0.109875</v>
          </cell>
          <cell r="J231">
            <v>2.3440000000000003</v>
          </cell>
        </row>
        <row r="232">
          <cell r="B232" t="str">
            <v>D</v>
          </cell>
          <cell r="E232">
            <v>0.25</v>
          </cell>
          <cell r="F232">
            <v>2.39</v>
          </cell>
          <cell r="G232">
            <v>0.15</v>
          </cell>
          <cell r="H232">
            <v>1</v>
          </cell>
          <cell r="I232">
            <v>8.9624999999999996E-2</v>
          </cell>
          <cell r="J232">
            <v>1.9120000000000001</v>
          </cell>
        </row>
        <row r="233">
          <cell r="E233">
            <v>1.05</v>
          </cell>
          <cell r="F233">
            <v>2.57</v>
          </cell>
          <cell r="G233">
            <v>0.15</v>
          </cell>
          <cell r="H233">
            <v>1</v>
          </cell>
          <cell r="I233">
            <v>0.404775</v>
          </cell>
          <cell r="J233">
            <v>6.1679999999999993</v>
          </cell>
        </row>
        <row r="234">
          <cell r="B234" t="str">
            <v>E</v>
          </cell>
          <cell r="E234">
            <v>0.25</v>
          </cell>
          <cell r="F234">
            <v>2.27</v>
          </cell>
          <cell r="G234">
            <v>0.15</v>
          </cell>
          <cell r="H234">
            <v>1</v>
          </cell>
          <cell r="I234">
            <v>8.5124999999999992E-2</v>
          </cell>
          <cell r="J234">
            <v>1.8160000000000001</v>
          </cell>
        </row>
        <row r="235">
          <cell r="B235" t="str">
            <v>G</v>
          </cell>
          <cell r="E235">
            <v>0.25</v>
          </cell>
          <cell r="F235">
            <v>2.39</v>
          </cell>
          <cell r="G235">
            <v>0.15</v>
          </cell>
          <cell r="H235">
            <v>1</v>
          </cell>
          <cell r="I235">
            <v>8.9624999999999996E-2</v>
          </cell>
          <cell r="J235">
            <v>1.9120000000000001</v>
          </cell>
        </row>
        <row r="236">
          <cell r="E236">
            <v>0.25</v>
          </cell>
          <cell r="F236">
            <v>2.39</v>
          </cell>
          <cell r="G236">
            <v>0.15</v>
          </cell>
          <cell r="H236">
            <v>1</v>
          </cell>
          <cell r="I236">
            <v>8.9624999999999996E-2</v>
          </cell>
          <cell r="J236">
            <v>1.9120000000000001</v>
          </cell>
        </row>
        <row r="237">
          <cell r="E237">
            <v>0.45</v>
          </cell>
          <cell r="F237">
            <v>2.77</v>
          </cell>
          <cell r="G237">
            <v>0.45</v>
          </cell>
          <cell r="H237">
            <v>1</v>
          </cell>
          <cell r="I237">
            <v>0.56092500000000001</v>
          </cell>
          <cell r="J237">
            <v>4.9859999999999998</v>
          </cell>
        </row>
        <row r="239">
          <cell r="B239" t="str">
            <v>MOLDAJE PILARES P2</v>
          </cell>
          <cell r="J239">
            <v>26.600999999999999</v>
          </cell>
        </row>
        <row r="240">
          <cell r="B240" t="str">
            <v>HORMIGON PILARES P2</v>
          </cell>
          <cell r="J240">
            <v>1.5734249999999999</v>
          </cell>
        </row>
        <row r="241">
          <cell r="B241" t="str">
            <v>ubicacion</v>
          </cell>
          <cell r="E241" t="str">
            <v>largo</v>
          </cell>
          <cell r="F241" t="str">
            <v>alto</v>
          </cell>
          <cell r="G241" t="str">
            <v>espesor</v>
          </cell>
          <cell r="H241" t="str">
            <v>veces</v>
          </cell>
          <cell r="I241" t="str">
            <v>m3</v>
          </cell>
          <cell r="J241" t="str">
            <v>m2</v>
          </cell>
        </row>
        <row r="242">
          <cell r="B242" t="str">
            <v>-</v>
          </cell>
          <cell r="C242" t="str">
            <v>-</v>
          </cell>
          <cell r="D242" t="str">
            <v>-</v>
          </cell>
          <cell r="E242" t="str">
            <v>-</v>
          </cell>
          <cell r="F242" t="str">
            <v>-</v>
          </cell>
          <cell r="G242" t="str">
            <v>-</v>
          </cell>
          <cell r="H242" t="str">
            <v>-</v>
          </cell>
          <cell r="I242" t="str">
            <v>-</v>
          </cell>
          <cell r="J242" t="str">
            <v>-</v>
          </cell>
        </row>
        <row r="243">
          <cell r="B243" t="str">
            <v>5</v>
          </cell>
          <cell r="E243">
            <v>0.85</v>
          </cell>
          <cell r="F243">
            <v>2.2599999999999998</v>
          </cell>
          <cell r="G243">
            <v>0.15</v>
          </cell>
          <cell r="H243">
            <v>1</v>
          </cell>
          <cell r="I243">
            <v>0.28814999999999996</v>
          </cell>
          <cell r="J243">
            <v>4.5199999999999996</v>
          </cell>
        </row>
        <row r="244">
          <cell r="E244">
            <v>0.77500000000000002</v>
          </cell>
          <cell r="F244">
            <v>2.2599999999999998</v>
          </cell>
          <cell r="G244">
            <v>0.15</v>
          </cell>
          <cell r="H244">
            <v>1</v>
          </cell>
          <cell r="I244">
            <v>0.26272499999999993</v>
          </cell>
          <cell r="J244">
            <v>4.181</v>
          </cell>
        </row>
        <row r="245">
          <cell r="B245" t="str">
            <v>6</v>
          </cell>
          <cell r="E245">
            <v>0.95</v>
          </cell>
          <cell r="F245">
            <v>2.33</v>
          </cell>
          <cell r="G245">
            <v>0.15</v>
          </cell>
          <cell r="H245">
            <v>1</v>
          </cell>
          <cell r="I245">
            <v>0.33202499999999996</v>
          </cell>
          <cell r="J245">
            <v>5.1259999999999994</v>
          </cell>
        </row>
        <row r="246">
          <cell r="E246">
            <v>0.95</v>
          </cell>
          <cell r="F246">
            <v>2.33</v>
          </cell>
          <cell r="G246">
            <v>0.15</v>
          </cell>
          <cell r="H246">
            <v>1</v>
          </cell>
          <cell r="I246">
            <v>0.33202499999999996</v>
          </cell>
          <cell r="J246">
            <v>5.1259999999999994</v>
          </cell>
        </row>
        <row r="247">
          <cell r="B247" t="str">
            <v>B</v>
          </cell>
          <cell r="E247">
            <v>0.25</v>
          </cell>
          <cell r="F247">
            <v>1.55</v>
          </cell>
          <cell r="G247">
            <v>0.15</v>
          </cell>
          <cell r="H247">
            <v>1</v>
          </cell>
          <cell r="I247">
            <v>5.8124999999999996E-2</v>
          </cell>
          <cell r="J247">
            <v>1.2400000000000002</v>
          </cell>
        </row>
        <row r="248">
          <cell r="B248" t="str">
            <v>C'</v>
          </cell>
          <cell r="E248">
            <v>0.25</v>
          </cell>
          <cell r="F248">
            <v>1.25</v>
          </cell>
          <cell r="G248">
            <v>0.15</v>
          </cell>
          <cell r="H248">
            <v>1</v>
          </cell>
          <cell r="I248">
            <v>4.6875E-2</v>
          </cell>
          <cell r="J248">
            <v>1</v>
          </cell>
        </row>
        <row r="249">
          <cell r="B249" t="str">
            <v>E</v>
          </cell>
          <cell r="E249">
            <v>0.25</v>
          </cell>
          <cell r="F249">
            <v>2.1</v>
          </cell>
          <cell r="G249">
            <v>0.15</v>
          </cell>
          <cell r="H249">
            <v>1</v>
          </cell>
          <cell r="I249">
            <v>7.8750000000000001E-2</v>
          </cell>
          <cell r="J249">
            <v>1.6800000000000002</v>
          </cell>
        </row>
        <row r="250">
          <cell r="B250" t="str">
            <v>G</v>
          </cell>
          <cell r="E250">
            <v>0.25</v>
          </cell>
          <cell r="F250">
            <v>2.33</v>
          </cell>
          <cell r="G250">
            <v>0.15</v>
          </cell>
          <cell r="H250">
            <v>1</v>
          </cell>
          <cell r="I250">
            <v>8.7374999999999994E-2</v>
          </cell>
          <cell r="J250">
            <v>1.8640000000000001</v>
          </cell>
        </row>
        <row r="251">
          <cell r="E251">
            <v>0.25</v>
          </cell>
          <cell r="F251">
            <v>2.33</v>
          </cell>
          <cell r="G251">
            <v>0.15</v>
          </cell>
          <cell r="H251">
            <v>1</v>
          </cell>
          <cell r="I251">
            <v>8.7374999999999994E-2</v>
          </cell>
          <cell r="J251">
            <v>1.8640000000000001</v>
          </cell>
        </row>
        <row r="255">
          <cell r="B255" t="str">
            <v>VIGAS</v>
          </cell>
        </row>
        <row r="257">
          <cell r="B257" t="str">
            <v>MOLDAJE VIGAS P1</v>
          </cell>
          <cell r="J257">
            <v>64.248950000000022</v>
          </cell>
        </row>
        <row r="258">
          <cell r="B258" t="str">
            <v>HORMIGON VIGAS P1</v>
          </cell>
          <cell r="J258">
            <v>3.9423525000000001</v>
          </cell>
        </row>
        <row r="259">
          <cell r="B259" t="str">
            <v>Ubicacion</v>
          </cell>
          <cell r="F259" t="str">
            <v>largo</v>
          </cell>
          <cell r="G259" t="str">
            <v>alto</v>
          </cell>
          <cell r="H259" t="str">
            <v>espesor</v>
          </cell>
          <cell r="I259" t="str">
            <v>m3</v>
          </cell>
          <cell r="J259" t="str">
            <v>m2</v>
          </cell>
        </row>
        <row r="260">
          <cell r="B260" t="str">
            <v>-</v>
          </cell>
          <cell r="C260" t="str">
            <v>-</v>
          </cell>
          <cell r="D260" t="str">
            <v>-</v>
          </cell>
          <cell r="E260" t="str">
            <v>-</v>
          </cell>
          <cell r="F260" t="str">
            <v>-</v>
          </cell>
          <cell r="G260" t="str">
            <v>-</v>
          </cell>
          <cell r="H260" t="str">
            <v>-</v>
          </cell>
          <cell r="I260" t="str">
            <v>-</v>
          </cell>
          <cell r="J260" t="str">
            <v>-</v>
          </cell>
        </row>
        <row r="261">
          <cell r="B261" t="str">
            <v>1</v>
          </cell>
          <cell r="F261">
            <v>2.85</v>
          </cell>
          <cell r="G261">
            <v>0.18</v>
          </cell>
          <cell r="H261">
            <v>0.15</v>
          </cell>
          <cell r="I261">
            <v>7.6950000000000005E-2</v>
          </cell>
          <cell r="J261">
            <v>1.4535</v>
          </cell>
        </row>
        <row r="262">
          <cell r="B262" t="str">
            <v>2</v>
          </cell>
          <cell r="F262">
            <v>3.55</v>
          </cell>
          <cell r="G262">
            <v>0.3</v>
          </cell>
          <cell r="H262">
            <v>0.15</v>
          </cell>
          <cell r="I262">
            <v>0.15974999999999998</v>
          </cell>
          <cell r="J262">
            <v>2.6624999999999996</v>
          </cell>
        </row>
        <row r="263">
          <cell r="B263" t="str">
            <v>3</v>
          </cell>
          <cell r="F263">
            <v>4</v>
          </cell>
          <cell r="G263">
            <v>0.3</v>
          </cell>
          <cell r="H263">
            <v>0.15</v>
          </cell>
          <cell r="I263">
            <v>0.18</v>
          </cell>
          <cell r="J263">
            <v>3</v>
          </cell>
        </row>
        <row r="264">
          <cell r="B264" t="str">
            <v>4</v>
          </cell>
          <cell r="F264">
            <v>0.8</v>
          </cell>
          <cell r="G264">
            <v>0.8</v>
          </cell>
          <cell r="H264">
            <v>0.15</v>
          </cell>
          <cell r="I264">
            <v>9.6000000000000016E-2</v>
          </cell>
          <cell r="J264">
            <v>1.4000000000000001</v>
          </cell>
        </row>
        <row r="265">
          <cell r="F265">
            <v>2.4750000000000001</v>
          </cell>
          <cell r="G265">
            <v>0.3</v>
          </cell>
          <cell r="H265">
            <v>0.15</v>
          </cell>
          <cell r="I265">
            <v>0.111375</v>
          </cell>
          <cell r="J265">
            <v>1.8562500000000002</v>
          </cell>
        </row>
        <row r="266">
          <cell r="F266">
            <v>2.6</v>
          </cell>
          <cell r="G266">
            <v>0.18</v>
          </cell>
          <cell r="H266">
            <v>0.15</v>
          </cell>
          <cell r="I266">
            <v>7.0199999999999999E-2</v>
          </cell>
          <cell r="J266">
            <v>1.3260000000000001</v>
          </cell>
        </row>
        <row r="267">
          <cell r="B267" t="str">
            <v>5</v>
          </cell>
          <cell r="F267">
            <v>2.4699999999999998</v>
          </cell>
          <cell r="G267">
            <v>0.18</v>
          </cell>
          <cell r="H267">
            <v>0.15</v>
          </cell>
          <cell r="I267">
            <v>6.6689999999999985E-2</v>
          </cell>
          <cell r="J267">
            <v>1.2596999999999998</v>
          </cell>
        </row>
        <row r="268">
          <cell r="F268">
            <v>2.6</v>
          </cell>
          <cell r="G268">
            <v>0.18</v>
          </cell>
          <cell r="H268">
            <v>0.15</v>
          </cell>
          <cell r="I268">
            <v>7.0199999999999999E-2</v>
          </cell>
          <cell r="J268">
            <v>1.3260000000000001</v>
          </cell>
        </row>
        <row r="269">
          <cell r="C269" t="str">
            <v>escalera</v>
          </cell>
          <cell r="F269">
            <v>2.6</v>
          </cell>
          <cell r="G269">
            <v>0.3</v>
          </cell>
          <cell r="H269">
            <v>0.15</v>
          </cell>
          <cell r="I269">
            <v>0.11699999999999999</v>
          </cell>
          <cell r="J269">
            <v>1.9500000000000002</v>
          </cell>
        </row>
        <row r="270">
          <cell r="B270" t="str">
            <v>6</v>
          </cell>
          <cell r="F270">
            <v>3.4</v>
          </cell>
          <cell r="G270">
            <v>0.3</v>
          </cell>
          <cell r="H270">
            <v>0.15</v>
          </cell>
          <cell r="I270">
            <v>0.153</v>
          </cell>
          <cell r="J270">
            <v>2.5499999999999998</v>
          </cell>
        </row>
        <row r="271">
          <cell r="B271" t="str">
            <v>7</v>
          </cell>
          <cell r="F271">
            <v>7.8</v>
          </cell>
          <cell r="G271">
            <v>0.3</v>
          </cell>
          <cell r="H271">
            <v>0.15</v>
          </cell>
          <cell r="I271">
            <v>0.35099999999999998</v>
          </cell>
          <cell r="J271">
            <v>5.85</v>
          </cell>
        </row>
        <row r="272">
          <cell r="B272" t="str">
            <v>A</v>
          </cell>
          <cell r="F272">
            <v>6.0500000000000007</v>
          </cell>
          <cell r="G272">
            <v>0.5</v>
          </cell>
          <cell r="H272">
            <v>0.15</v>
          </cell>
          <cell r="I272">
            <v>0.45375000000000004</v>
          </cell>
          <cell r="J272">
            <v>6.9575000000000005</v>
          </cell>
        </row>
        <row r="273">
          <cell r="F273">
            <v>4.5</v>
          </cell>
          <cell r="G273">
            <v>1.1000000000000001</v>
          </cell>
          <cell r="H273">
            <v>0.15</v>
          </cell>
          <cell r="I273">
            <v>0.74250000000000005</v>
          </cell>
          <cell r="J273">
            <v>10.575000000000001</v>
          </cell>
        </row>
        <row r="274">
          <cell r="B274" t="str">
            <v>B'</v>
          </cell>
          <cell r="F274">
            <v>2</v>
          </cell>
          <cell r="G274">
            <v>0.36</v>
          </cell>
          <cell r="H274">
            <v>0.15</v>
          </cell>
          <cell r="I274">
            <v>0.108</v>
          </cell>
          <cell r="J274">
            <v>1.74</v>
          </cell>
        </row>
        <row r="275">
          <cell r="B275" t="str">
            <v>C</v>
          </cell>
          <cell r="F275">
            <v>2.85</v>
          </cell>
          <cell r="G275">
            <v>0.3</v>
          </cell>
          <cell r="H275">
            <v>0.15</v>
          </cell>
          <cell r="I275">
            <v>0.12825</v>
          </cell>
          <cell r="J275">
            <v>2.1375000000000002</v>
          </cell>
        </row>
        <row r="276">
          <cell r="B276" t="str">
            <v>D</v>
          </cell>
          <cell r="F276">
            <v>2</v>
          </cell>
          <cell r="G276">
            <v>0.18</v>
          </cell>
          <cell r="H276">
            <v>0.15</v>
          </cell>
          <cell r="I276">
            <v>5.3999999999999999E-2</v>
          </cell>
          <cell r="J276">
            <v>1.02</v>
          </cell>
        </row>
        <row r="277">
          <cell r="F277">
            <v>1.2250000000000001</v>
          </cell>
          <cell r="G277">
            <v>0.3</v>
          </cell>
          <cell r="H277">
            <v>0.15</v>
          </cell>
          <cell r="I277">
            <v>5.5125E-2</v>
          </cell>
          <cell r="J277">
            <v>0.91875000000000007</v>
          </cell>
        </row>
        <row r="278">
          <cell r="F278">
            <v>1.625</v>
          </cell>
          <cell r="G278">
            <v>0.18</v>
          </cell>
          <cell r="H278">
            <v>0.15</v>
          </cell>
          <cell r="I278">
            <v>4.3874999999999997E-2</v>
          </cell>
          <cell r="J278">
            <v>0.82874999999999999</v>
          </cell>
        </row>
        <row r="279">
          <cell r="B279" t="str">
            <v>E</v>
          </cell>
          <cell r="F279">
            <v>11.025</v>
          </cell>
          <cell r="G279">
            <v>0.3</v>
          </cell>
          <cell r="H279">
            <v>0.15</v>
          </cell>
          <cell r="I279">
            <v>0.49612499999999998</v>
          </cell>
          <cell r="J279">
            <v>8.2687500000000007</v>
          </cell>
        </row>
        <row r="280">
          <cell r="C280" t="str">
            <v>escalera</v>
          </cell>
          <cell r="F280">
            <v>1.9750000000000001</v>
          </cell>
          <cell r="G280">
            <v>0.25</v>
          </cell>
          <cell r="H280">
            <v>0.15</v>
          </cell>
          <cell r="I280">
            <v>7.4062500000000003E-2</v>
          </cell>
          <cell r="J280">
            <v>1.2837500000000002</v>
          </cell>
        </row>
        <row r="281">
          <cell r="B281" t="str">
            <v>G</v>
          </cell>
          <cell r="F281">
            <v>6.9</v>
          </cell>
          <cell r="G281">
            <v>0.18</v>
          </cell>
          <cell r="H281">
            <v>0.15</v>
          </cell>
          <cell r="I281">
            <v>0.18629999999999999</v>
          </cell>
          <cell r="J281">
            <v>3.5190000000000001</v>
          </cell>
        </row>
        <row r="282">
          <cell r="F282">
            <v>2.6</v>
          </cell>
          <cell r="G282">
            <v>0.38</v>
          </cell>
          <cell r="H282">
            <v>0.15</v>
          </cell>
          <cell r="I282">
            <v>0.1482</v>
          </cell>
          <cell r="J282">
            <v>2.3660000000000001</v>
          </cell>
        </row>
        <row r="284">
          <cell r="B284" t="str">
            <v>MOLDAJE VIGAS P2</v>
          </cell>
          <cell r="J284">
            <v>36.404999999999994</v>
          </cell>
        </row>
        <row r="285">
          <cell r="B285" t="str">
            <v>HORMIGON VIGAS P2</v>
          </cell>
          <cell r="J285">
            <v>2.6797499999999999</v>
          </cell>
        </row>
        <row r="286">
          <cell r="B286" t="str">
            <v>Ubicacion</v>
          </cell>
          <cell r="F286" t="str">
            <v>largo</v>
          </cell>
          <cell r="G286" t="str">
            <v>alto</v>
          </cell>
          <cell r="H286" t="str">
            <v>espesor</v>
          </cell>
          <cell r="I286" t="str">
            <v>m3</v>
          </cell>
          <cell r="J286" t="str">
            <v>m2</v>
          </cell>
        </row>
        <row r="287">
          <cell r="B287" t="str">
            <v>-</v>
          </cell>
          <cell r="C287" t="str">
            <v>-</v>
          </cell>
          <cell r="D287" t="str">
            <v>-</v>
          </cell>
          <cell r="E287" t="str">
            <v>-</v>
          </cell>
          <cell r="F287" t="str">
            <v>-</v>
          </cell>
          <cell r="G287" t="str">
            <v>-</v>
          </cell>
          <cell r="H287" t="str">
            <v>-</v>
          </cell>
          <cell r="I287" t="str">
            <v>-</v>
          </cell>
          <cell r="J287" t="str">
            <v>-</v>
          </cell>
        </row>
        <row r="288">
          <cell r="B288" t="str">
            <v>2</v>
          </cell>
          <cell r="F288">
            <v>3.65</v>
          </cell>
          <cell r="G288">
            <v>0.3</v>
          </cell>
          <cell r="H288">
            <v>0.15</v>
          </cell>
          <cell r="I288">
            <v>0.16424999999999998</v>
          </cell>
          <cell r="J288">
            <v>2.7374999999999998</v>
          </cell>
        </row>
        <row r="289">
          <cell r="F289">
            <v>3.65</v>
          </cell>
          <cell r="G289">
            <v>0.15</v>
          </cell>
          <cell r="H289">
            <v>0.15</v>
          </cell>
          <cell r="I289">
            <v>8.212499999999999E-2</v>
          </cell>
          <cell r="J289">
            <v>0.54749999999999999</v>
          </cell>
        </row>
        <row r="290">
          <cell r="B290" t="str">
            <v>3</v>
          </cell>
          <cell r="F290">
            <v>4</v>
          </cell>
          <cell r="G290">
            <v>0.3</v>
          </cell>
          <cell r="H290">
            <v>0.15</v>
          </cell>
          <cell r="I290">
            <v>0.18</v>
          </cell>
          <cell r="J290">
            <v>3</v>
          </cell>
        </row>
        <row r="291">
          <cell r="F291">
            <v>4</v>
          </cell>
          <cell r="G291">
            <v>0.15</v>
          </cell>
          <cell r="H291">
            <v>0.15</v>
          </cell>
          <cell r="I291">
            <v>0.09</v>
          </cell>
          <cell r="J291">
            <v>0.6</v>
          </cell>
        </row>
        <row r="292">
          <cell r="B292" t="str">
            <v>4</v>
          </cell>
          <cell r="F292">
            <v>2.75</v>
          </cell>
          <cell r="G292">
            <v>0.3</v>
          </cell>
          <cell r="H292">
            <v>0.15</v>
          </cell>
          <cell r="I292">
            <v>0.12374999999999999</v>
          </cell>
          <cell r="J292">
            <v>2.0625</v>
          </cell>
        </row>
        <row r="293">
          <cell r="F293">
            <v>2.75</v>
          </cell>
          <cell r="G293">
            <v>0.15</v>
          </cell>
          <cell r="H293">
            <v>0.15</v>
          </cell>
          <cell r="I293">
            <v>6.1874999999999993E-2</v>
          </cell>
          <cell r="J293">
            <v>0.41249999999999998</v>
          </cell>
        </row>
        <row r="294">
          <cell r="B294" t="str">
            <v>5</v>
          </cell>
          <cell r="F294">
            <v>2.6</v>
          </cell>
          <cell r="G294">
            <v>0.3</v>
          </cell>
          <cell r="H294">
            <v>0.15</v>
          </cell>
          <cell r="I294">
            <v>0.11699999999999999</v>
          </cell>
          <cell r="J294">
            <v>1.9500000000000002</v>
          </cell>
        </row>
        <row r="295">
          <cell r="B295" t="str">
            <v>6</v>
          </cell>
          <cell r="F295">
            <v>10.4</v>
          </cell>
          <cell r="G295">
            <v>0.3</v>
          </cell>
          <cell r="H295">
            <v>0.15</v>
          </cell>
          <cell r="I295">
            <v>0.46799999999999997</v>
          </cell>
          <cell r="J295">
            <v>7.8000000000000007</v>
          </cell>
        </row>
        <row r="296">
          <cell r="F296">
            <v>10.4</v>
          </cell>
          <cell r="G296">
            <v>0.15</v>
          </cell>
          <cell r="H296">
            <v>0.15</v>
          </cell>
          <cell r="I296">
            <v>0.23399999999999999</v>
          </cell>
          <cell r="J296">
            <v>1.56</v>
          </cell>
        </row>
        <row r="297">
          <cell r="B297" t="str">
            <v>B</v>
          </cell>
          <cell r="F297">
            <v>5.0999999999999996</v>
          </cell>
          <cell r="G297">
            <v>0.3</v>
          </cell>
          <cell r="H297">
            <v>0.15</v>
          </cell>
          <cell r="I297">
            <v>0.22949999999999995</v>
          </cell>
          <cell r="J297">
            <v>3.8249999999999997</v>
          </cell>
        </row>
        <row r="298">
          <cell r="F298">
            <v>5.0999999999999996</v>
          </cell>
          <cell r="G298">
            <v>0.15</v>
          </cell>
          <cell r="H298">
            <v>0.15</v>
          </cell>
          <cell r="I298">
            <v>0.11474999999999998</v>
          </cell>
          <cell r="J298">
            <v>0.7649999999999999</v>
          </cell>
        </row>
        <row r="299">
          <cell r="B299" t="str">
            <v>C'</v>
          </cell>
          <cell r="F299">
            <v>2.85</v>
          </cell>
          <cell r="G299">
            <v>0.3</v>
          </cell>
          <cell r="H299">
            <v>0.15</v>
          </cell>
          <cell r="I299">
            <v>0.12825</v>
          </cell>
          <cell r="J299">
            <v>2.1375000000000002</v>
          </cell>
        </row>
        <row r="300">
          <cell r="F300">
            <v>2.85</v>
          </cell>
          <cell r="G300">
            <v>0.15</v>
          </cell>
          <cell r="H300">
            <v>0.15</v>
          </cell>
          <cell r="I300">
            <v>6.4125000000000001E-2</v>
          </cell>
          <cell r="J300">
            <v>0.42749999999999999</v>
          </cell>
        </row>
        <row r="301">
          <cell r="B301" t="str">
            <v>D</v>
          </cell>
          <cell r="F301">
            <v>1.9</v>
          </cell>
          <cell r="G301">
            <v>0.3</v>
          </cell>
          <cell r="H301">
            <v>0.15</v>
          </cell>
          <cell r="I301">
            <v>8.5499999999999993E-2</v>
          </cell>
          <cell r="J301">
            <v>1.4249999999999998</v>
          </cell>
        </row>
        <row r="302">
          <cell r="B302" t="str">
            <v>E</v>
          </cell>
          <cell r="F302">
            <v>1.05</v>
          </cell>
          <cell r="G302">
            <v>0.3</v>
          </cell>
          <cell r="H302">
            <v>0.15</v>
          </cell>
          <cell r="I302">
            <v>4.725E-2</v>
          </cell>
          <cell r="J302">
            <v>0.78750000000000009</v>
          </cell>
        </row>
        <row r="303">
          <cell r="F303">
            <v>1.05</v>
          </cell>
          <cell r="G303">
            <v>0.15</v>
          </cell>
          <cell r="H303">
            <v>0.15</v>
          </cell>
          <cell r="I303">
            <v>2.3625E-2</v>
          </cell>
          <cell r="J303">
            <v>0.1575</v>
          </cell>
        </row>
        <row r="304">
          <cell r="B304" t="str">
            <v>G</v>
          </cell>
          <cell r="F304">
            <v>6.9</v>
          </cell>
          <cell r="G304">
            <v>0.3</v>
          </cell>
          <cell r="H304">
            <v>0.15</v>
          </cell>
          <cell r="I304">
            <v>0.31049999999999994</v>
          </cell>
          <cell r="J304">
            <v>5.1750000000000007</v>
          </cell>
        </row>
        <row r="305">
          <cell r="F305">
            <v>6.9</v>
          </cell>
          <cell r="G305">
            <v>0.15</v>
          </cell>
          <cell r="H305">
            <v>0.15</v>
          </cell>
          <cell r="I305">
            <v>0.15524999999999997</v>
          </cell>
          <cell r="J305">
            <v>1.0349999999999999</v>
          </cell>
        </row>
        <row r="310">
          <cell r="B310" t="str">
            <v>LOSAS</v>
          </cell>
        </row>
        <row r="312">
          <cell r="B312" t="str">
            <v>MOLDAJE LOSA P1</v>
          </cell>
          <cell r="J312">
            <v>100</v>
          </cell>
        </row>
        <row r="313">
          <cell r="B313" t="str">
            <v>HORMIGON LOSA P1</v>
          </cell>
          <cell r="J313">
            <v>12</v>
          </cell>
        </row>
        <row r="314">
          <cell r="B314" t="str">
            <v>ubicacion</v>
          </cell>
          <cell r="F314" t="str">
            <v>largo</v>
          </cell>
          <cell r="G314" t="str">
            <v>ancho</v>
          </cell>
          <cell r="H314" t="str">
            <v>espesor</v>
          </cell>
          <cell r="I314" t="str">
            <v>m3</v>
          </cell>
          <cell r="J314" t="str">
            <v>m2</v>
          </cell>
        </row>
        <row r="315">
          <cell r="B315" t="str">
            <v>-</v>
          </cell>
          <cell r="C315" t="str">
            <v>-</v>
          </cell>
          <cell r="D315" t="str">
            <v>-</v>
          </cell>
          <cell r="E315" t="str">
            <v>-</v>
          </cell>
          <cell r="F315" t="str">
            <v>-</v>
          </cell>
          <cell r="G315" t="str">
            <v>-</v>
          </cell>
          <cell r="H315" t="str">
            <v>-</v>
          </cell>
          <cell r="I315" t="str">
            <v>-</v>
          </cell>
          <cell r="J315" t="str">
            <v>-</v>
          </cell>
        </row>
        <row r="316">
          <cell r="B316" t="str">
            <v>Todo</v>
          </cell>
          <cell r="F316">
            <v>7.1499999999999995</v>
          </cell>
          <cell r="G316">
            <v>2.6</v>
          </cell>
          <cell r="H316">
            <v>0.12</v>
          </cell>
          <cell r="I316">
            <v>2.2307999999999999</v>
          </cell>
          <cell r="J316">
            <v>18.59</v>
          </cell>
        </row>
        <row r="317">
          <cell r="F317">
            <v>10.549999999999999</v>
          </cell>
          <cell r="G317">
            <v>5.25</v>
          </cell>
          <cell r="H317">
            <v>0.12</v>
          </cell>
          <cell r="I317">
            <v>6.6464999999999996</v>
          </cell>
          <cell r="J317">
            <v>55.387499999999996</v>
          </cell>
        </row>
        <row r="318">
          <cell r="F318">
            <v>7.8</v>
          </cell>
          <cell r="G318">
            <v>1.8</v>
          </cell>
          <cell r="H318">
            <v>0.12</v>
          </cell>
          <cell r="I318">
            <v>-1.6847999999999999</v>
          </cell>
          <cell r="J318">
            <v>-14.04</v>
          </cell>
        </row>
        <row r="319">
          <cell r="F319">
            <v>3.8000000000000003</v>
          </cell>
          <cell r="G319">
            <v>1.0499999999999998</v>
          </cell>
          <cell r="H319">
            <v>0.12</v>
          </cell>
          <cell r="I319">
            <v>0.47879999999999995</v>
          </cell>
          <cell r="J319">
            <v>3.9899999999999998</v>
          </cell>
        </row>
        <row r="320">
          <cell r="F320">
            <v>5.6000000000000005</v>
          </cell>
          <cell r="G320">
            <v>2</v>
          </cell>
          <cell r="H320">
            <v>0.12</v>
          </cell>
          <cell r="I320">
            <v>-1.3440000000000001</v>
          </cell>
          <cell r="J320">
            <v>11.200000000000001</v>
          </cell>
        </row>
        <row r="321">
          <cell r="B321" t="str">
            <v xml:space="preserve">Escalera </v>
          </cell>
          <cell r="F321">
            <v>-2.4500000000000002</v>
          </cell>
          <cell r="G321">
            <v>1.9400000000000002</v>
          </cell>
          <cell r="H321">
            <v>0.12</v>
          </cell>
          <cell r="I321">
            <v>0.57036000000000009</v>
          </cell>
          <cell r="J321">
            <v>-4.753000000000001</v>
          </cell>
        </row>
        <row r="323">
          <cell r="B323" t="str">
            <v>MOLDAJE LOSA P2</v>
          </cell>
          <cell r="J323">
            <v>0</v>
          </cell>
        </row>
        <row r="324">
          <cell r="B324" t="str">
            <v>HORMIGON LOSA P2</v>
          </cell>
          <cell r="J324">
            <v>0</v>
          </cell>
        </row>
        <row r="325">
          <cell r="B325" t="str">
            <v>ubicacion</v>
          </cell>
          <cell r="F325" t="str">
            <v>largo</v>
          </cell>
          <cell r="G325" t="str">
            <v>ancho</v>
          </cell>
          <cell r="H325" t="str">
            <v>espesor</v>
          </cell>
          <cell r="I325" t="str">
            <v>m3</v>
          </cell>
          <cell r="J325" t="str">
            <v>m2</v>
          </cell>
        </row>
        <row r="326">
          <cell r="B326" t="str">
            <v>-</v>
          </cell>
          <cell r="C326" t="str">
            <v>-</v>
          </cell>
          <cell r="D326" t="str">
            <v>-</v>
          </cell>
          <cell r="E326" t="str">
            <v>-</v>
          </cell>
          <cell r="F326" t="str">
            <v>-</v>
          </cell>
          <cell r="G326" t="str">
            <v>-</v>
          </cell>
          <cell r="H326" t="str">
            <v>-</v>
          </cell>
          <cell r="I326" t="str">
            <v>-</v>
          </cell>
          <cell r="J326" t="str">
            <v>-</v>
          </cell>
        </row>
        <row r="327">
          <cell r="I327">
            <v>0</v>
          </cell>
          <cell r="J327">
            <v>0</v>
          </cell>
        </row>
        <row r="331">
          <cell r="B331" t="str">
            <v>ESCALERAS</v>
          </cell>
        </row>
        <row r="333">
          <cell r="B333" t="str">
            <v>MOLDAJE ESCALERA</v>
          </cell>
          <cell r="J333">
            <v>3.24</v>
          </cell>
        </row>
        <row r="334">
          <cell r="B334" t="str">
            <v>HORMIGON ESCALERA</v>
          </cell>
          <cell r="J334">
            <v>0.48599999999999999</v>
          </cell>
        </row>
        <row r="335">
          <cell r="B335" t="str">
            <v>ubicacion</v>
          </cell>
          <cell r="F335" t="str">
            <v>largo</v>
          </cell>
          <cell r="G335" t="str">
            <v>ancho</v>
          </cell>
          <cell r="H335" t="str">
            <v>espesor</v>
          </cell>
          <cell r="I335" t="str">
            <v>m3</v>
          </cell>
          <cell r="J335" t="str">
            <v>m2</v>
          </cell>
        </row>
        <row r="336">
          <cell r="B336" t="str">
            <v>-</v>
          </cell>
          <cell r="C336" t="str">
            <v>-</v>
          </cell>
          <cell r="D336" t="str">
            <v>-</v>
          </cell>
          <cell r="E336" t="str">
            <v>-</v>
          </cell>
          <cell r="F336" t="str">
            <v>-</v>
          </cell>
          <cell r="G336" t="str">
            <v>-</v>
          </cell>
          <cell r="H336" t="str">
            <v>-</v>
          </cell>
          <cell r="I336" t="str">
            <v>-</v>
          </cell>
          <cell r="J336" t="str">
            <v>-</v>
          </cell>
        </row>
        <row r="337">
          <cell r="B337" t="str">
            <v xml:space="preserve">Escalera </v>
          </cell>
          <cell r="F337">
            <v>1.8</v>
          </cell>
          <cell r="G337">
            <v>1.8</v>
          </cell>
          <cell r="H337">
            <v>0.15</v>
          </cell>
          <cell r="I337">
            <v>0.48599999999999999</v>
          </cell>
          <cell r="J337">
            <v>3.24</v>
          </cell>
        </row>
        <row r="341">
          <cell r="B341" t="str">
            <v>ALBAÑILERIA</v>
          </cell>
        </row>
        <row r="343">
          <cell r="B343" t="str">
            <v>ALBAÑILERIA   P1</v>
          </cell>
          <cell r="J343">
            <v>104.56979999999999</v>
          </cell>
        </row>
        <row r="344">
          <cell r="B344" t="str">
            <v>Eje</v>
          </cell>
          <cell r="H344" t="str">
            <v>largo</v>
          </cell>
          <cell r="I344" t="str">
            <v>alto</v>
          </cell>
          <cell r="J344" t="str">
            <v>m2</v>
          </cell>
        </row>
        <row r="345">
          <cell r="B345" t="str">
            <v>-</v>
          </cell>
          <cell r="C345" t="str">
            <v>-</v>
          </cell>
          <cell r="D345" t="str">
            <v>-</v>
          </cell>
          <cell r="E345" t="str">
            <v>-</v>
          </cell>
          <cell r="F345" t="str">
            <v>-</v>
          </cell>
          <cell r="G345" t="str">
            <v>-</v>
          </cell>
          <cell r="H345" t="str">
            <v>-</v>
          </cell>
          <cell r="I345" t="str">
            <v>-</v>
          </cell>
          <cell r="J345" t="str">
            <v>-</v>
          </cell>
        </row>
        <row r="346">
          <cell r="B346" t="str">
            <v>1</v>
          </cell>
          <cell r="H346">
            <v>2.35</v>
          </cell>
          <cell r="I346">
            <v>2.57</v>
          </cell>
          <cell r="J346">
            <v>6.0394999999999994</v>
          </cell>
        </row>
        <row r="347">
          <cell r="B347" t="str">
            <v>2</v>
          </cell>
          <cell r="H347">
            <v>2.1999999999999997</v>
          </cell>
          <cell r="I347">
            <v>2.27</v>
          </cell>
          <cell r="J347">
            <v>4.9939999999999998</v>
          </cell>
        </row>
        <row r="348">
          <cell r="B348" t="str">
            <v>3</v>
          </cell>
          <cell r="H348">
            <v>1.8</v>
          </cell>
          <cell r="I348">
            <v>2.27</v>
          </cell>
          <cell r="J348">
            <v>4.0860000000000003</v>
          </cell>
        </row>
        <row r="349">
          <cell r="B349" t="str">
            <v>4</v>
          </cell>
          <cell r="H349">
            <v>2.35</v>
          </cell>
          <cell r="I349">
            <v>2.39</v>
          </cell>
          <cell r="J349">
            <v>5.6165000000000003</v>
          </cell>
        </row>
        <row r="350">
          <cell r="B350" t="str">
            <v>5</v>
          </cell>
          <cell r="H350">
            <v>2.15</v>
          </cell>
          <cell r="I350">
            <v>2.39</v>
          </cell>
          <cell r="J350">
            <v>5.1384999999999996</v>
          </cell>
        </row>
        <row r="351">
          <cell r="H351">
            <v>2.4500000000000002</v>
          </cell>
          <cell r="I351">
            <v>2.0900000000000003</v>
          </cell>
          <cell r="J351">
            <v>5.1205000000000007</v>
          </cell>
        </row>
        <row r="352">
          <cell r="B352" t="str">
            <v>A</v>
          </cell>
          <cell r="H352">
            <v>2.7</v>
          </cell>
          <cell r="I352">
            <v>2.57</v>
          </cell>
          <cell r="J352">
            <v>6.9390000000000001</v>
          </cell>
        </row>
        <row r="353">
          <cell r="H353">
            <v>3.0500000000000003</v>
          </cell>
          <cell r="I353">
            <v>2.57</v>
          </cell>
          <cell r="J353">
            <v>7.8384999999999998</v>
          </cell>
        </row>
        <row r="354">
          <cell r="H354">
            <v>2.0499999999999998</v>
          </cell>
          <cell r="I354">
            <v>2.93</v>
          </cell>
          <cell r="J354">
            <v>6.0065</v>
          </cell>
        </row>
        <row r="355">
          <cell r="H355">
            <v>2.0499999999999998</v>
          </cell>
          <cell r="I355">
            <v>2.93</v>
          </cell>
          <cell r="J355">
            <v>6.0065</v>
          </cell>
        </row>
        <row r="356">
          <cell r="B356" t="str">
            <v>C</v>
          </cell>
          <cell r="H356">
            <v>2.7</v>
          </cell>
          <cell r="I356">
            <v>2.72</v>
          </cell>
          <cell r="J356">
            <v>7.3440000000000012</v>
          </cell>
        </row>
        <row r="357">
          <cell r="B357" t="str">
            <v>D</v>
          </cell>
          <cell r="H357">
            <v>1.82</v>
          </cell>
          <cell r="I357">
            <v>2.39</v>
          </cell>
          <cell r="J357">
            <v>4.3498000000000001</v>
          </cell>
        </row>
        <row r="358">
          <cell r="H358">
            <v>1.55</v>
          </cell>
          <cell r="I358">
            <v>2.39</v>
          </cell>
          <cell r="J358">
            <v>3.7045000000000003</v>
          </cell>
        </row>
        <row r="359">
          <cell r="B359" t="str">
            <v>E</v>
          </cell>
          <cell r="H359">
            <v>1.6500000000000001</v>
          </cell>
          <cell r="I359">
            <v>2.27</v>
          </cell>
          <cell r="J359">
            <v>3.7455000000000003</v>
          </cell>
        </row>
        <row r="360">
          <cell r="H360">
            <v>1.9000000000000001</v>
          </cell>
          <cell r="I360">
            <v>2.02</v>
          </cell>
          <cell r="J360">
            <v>3.8380000000000005</v>
          </cell>
        </row>
        <row r="361">
          <cell r="B361" t="str">
            <v>F</v>
          </cell>
          <cell r="H361">
            <v>1.45</v>
          </cell>
          <cell r="I361">
            <v>2.57</v>
          </cell>
          <cell r="J361">
            <v>3.7264999999999997</v>
          </cell>
        </row>
        <row r="362">
          <cell r="B362" t="str">
            <v>G</v>
          </cell>
          <cell r="H362">
            <v>2.0799999999999996</v>
          </cell>
          <cell r="I362">
            <v>2.39</v>
          </cell>
          <cell r="J362">
            <v>4.9711999999999996</v>
          </cell>
        </row>
        <row r="363">
          <cell r="H363">
            <v>2.09</v>
          </cell>
          <cell r="I363">
            <v>2.39</v>
          </cell>
          <cell r="J363">
            <v>4.9950999999999999</v>
          </cell>
        </row>
        <row r="364">
          <cell r="H364">
            <v>2.0799999999999996</v>
          </cell>
          <cell r="I364">
            <v>2.39</v>
          </cell>
          <cell r="J364">
            <v>4.9711999999999996</v>
          </cell>
        </row>
        <row r="365">
          <cell r="H365">
            <v>2.15</v>
          </cell>
          <cell r="I365">
            <v>2.39</v>
          </cell>
          <cell r="J365">
            <v>5.1384999999999996</v>
          </cell>
        </row>
        <row r="367">
          <cell r="B367" t="str">
            <v>ALBAÑILERIA   P2</v>
          </cell>
          <cell r="J367">
            <v>33.191500000000005</v>
          </cell>
        </row>
        <row r="368">
          <cell r="B368" t="str">
            <v>Eje</v>
          </cell>
          <cell r="H368" t="str">
            <v>largo</v>
          </cell>
          <cell r="I368" t="str">
            <v>alto</v>
          </cell>
          <cell r="J368" t="str">
            <v>m2</v>
          </cell>
        </row>
        <row r="369">
          <cell r="B369" t="str">
            <v>-</v>
          </cell>
          <cell r="C369" t="str">
            <v>-</v>
          </cell>
          <cell r="D369" t="str">
            <v>-</v>
          </cell>
          <cell r="E369" t="str">
            <v>-</v>
          </cell>
          <cell r="F369" t="str">
            <v>-</v>
          </cell>
          <cell r="G369" t="str">
            <v>-</v>
          </cell>
          <cell r="H369" t="str">
            <v>-</v>
          </cell>
          <cell r="I369" t="str">
            <v>-</v>
          </cell>
          <cell r="J369" t="str">
            <v>-</v>
          </cell>
        </row>
        <row r="370">
          <cell r="B370" t="str">
            <v>3</v>
          </cell>
          <cell r="H370">
            <v>1.8</v>
          </cell>
          <cell r="I370">
            <v>2.33</v>
          </cell>
          <cell r="J370">
            <v>4.194</v>
          </cell>
        </row>
        <row r="371">
          <cell r="B371" t="str">
            <v>B</v>
          </cell>
          <cell r="H371">
            <v>2.95</v>
          </cell>
          <cell r="I371">
            <v>1.85</v>
          </cell>
          <cell r="J371">
            <v>5.4575000000000005</v>
          </cell>
        </row>
        <row r="372">
          <cell r="H372">
            <v>1.75</v>
          </cell>
          <cell r="I372">
            <v>1.5499999999999996</v>
          </cell>
          <cell r="J372">
            <v>2.7124999999999995</v>
          </cell>
        </row>
        <row r="373">
          <cell r="B373" t="str">
            <v>C'</v>
          </cell>
          <cell r="H373">
            <v>1.6</v>
          </cell>
          <cell r="I373">
            <v>1.25</v>
          </cell>
          <cell r="J373">
            <v>2</v>
          </cell>
        </row>
        <row r="374">
          <cell r="B374" t="str">
            <v>D</v>
          </cell>
          <cell r="H374">
            <v>1.75</v>
          </cell>
          <cell r="I374">
            <v>1.5</v>
          </cell>
          <cell r="J374">
            <v>2.625</v>
          </cell>
        </row>
        <row r="375">
          <cell r="B375" t="str">
            <v>E</v>
          </cell>
          <cell r="H375">
            <v>0.8</v>
          </cell>
          <cell r="I375">
            <v>2.0499999999999998</v>
          </cell>
          <cell r="J375">
            <v>1.64</v>
          </cell>
        </row>
        <row r="376">
          <cell r="B376" t="str">
            <v>G</v>
          </cell>
          <cell r="H376">
            <v>2.0799999999999996</v>
          </cell>
          <cell r="I376">
            <v>2.33</v>
          </cell>
          <cell r="J376">
            <v>4.8463999999999992</v>
          </cell>
        </row>
        <row r="377">
          <cell r="H377">
            <v>2.09</v>
          </cell>
          <cell r="I377">
            <v>2.33</v>
          </cell>
          <cell r="J377">
            <v>4.8696999999999999</v>
          </cell>
        </row>
        <row r="378">
          <cell r="H378">
            <v>2.0799999999999996</v>
          </cell>
          <cell r="I378">
            <v>2.33</v>
          </cell>
          <cell r="J378">
            <v>4.8463999999999992</v>
          </cell>
        </row>
        <row r="382">
          <cell r="B382" t="str">
            <v>ESTUCOS</v>
          </cell>
        </row>
        <row r="384">
          <cell r="B384" t="str">
            <v>PINTURA EXTERIOR P1</v>
          </cell>
          <cell r="J384">
            <v>134.893</v>
          </cell>
        </row>
        <row r="385">
          <cell r="B385" t="str">
            <v>ESTUCO EXTERIOR P1</v>
          </cell>
          <cell r="J385">
            <v>145.94300000000001</v>
          </cell>
        </row>
        <row r="386">
          <cell r="B386" t="str">
            <v>ubicacion</v>
          </cell>
          <cell r="G386" t="str">
            <v>largo</v>
          </cell>
          <cell r="H386" t="str">
            <v>alto</v>
          </cell>
          <cell r="I386" t="str">
            <v>m2-e</v>
          </cell>
          <cell r="J386" t="str">
            <v>m2-p</v>
          </cell>
        </row>
        <row r="387">
          <cell r="B387" t="str">
            <v>-</v>
          </cell>
          <cell r="C387" t="str">
            <v>-</v>
          </cell>
          <cell r="D387" t="str">
            <v>-</v>
          </cell>
          <cell r="E387" t="str">
            <v>-</v>
          </cell>
          <cell r="F387" t="str">
            <v>-</v>
          </cell>
          <cell r="G387" t="str">
            <v>-</v>
          </cell>
          <cell r="H387" t="str">
            <v>-</v>
          </cell>
          <cell r="I387" t="str">
            <v>-</v>
          </cell>
          <cell r="J387" t="str">
            <v>-</v>
          </cell>
        </row>
        <row r="388">
          <cell r="B388" t="str">
            <v>eje A</v>
          </cell>
          <cell r="G388">
            <v>3.8</v>
          </cell>
          <cell r="H388">
            <v>3.6500000000000004</v>
          </cell>
          <cell r="I388">
            <v>13.870000000000001</v>
          </cell>
          <cell r="J388">
            <v>13.870000000000001</v>
          </cell>
        </row>
        <row r="389">
          <cell r="G389">
            <v>8</v>
          </cell>
          <cell r="H389">
            <v>3.2</v>
          </cell>
          <cell r="I389">
            <v>25.6</v>
          </cell>
          <cell r="J389">
            <v>25.6</v>
          </cell>
        </row>
        <row r="390">
          <cell r="B390" t="str">
            <v>eje 7</v>
          </cell>
          <cell r="G390">
            <v>8</v>
          </cell>
          <cell r="H390">
            <v>4.1900000000000004</v>
          </cell>
          <cell r="I390">
            <v>33.520000000000003</v>
          </cell>
          <cell r="J390">
            <v>33.520000000000003</v>
          </cell>
        </row>
        <row r="391">
          <cell r="B391" t="str">
            <v>PV1</v>
          </cell>
          <cell r="G391">
            <v>4.5999999999999996</v>
          </cell>
          <cell r="H391">
            <v>2.56</v>
          </cell>
          <cell r="I391">
            <v>-8.7759999999999998</v>
          </cell>
          <cell r="J391">
            <v>-11.776</v>
          </cell>
        </row>
        <row r="392">
          <cell r="B392" t="str">
            <v>eje F</v>
          </cell>
          <cell r="G392">
            <v>2.6</v>
          </cell>
          <cell r="H392">
            <v>4.1900000000000004</v>
          </cell>
          <cell r="I392">
            <v>10.894000000000002</v>
          </cell>
          <cell r="J392">
            <v>10.894000000000002</v>
          </cell>
        </row>
        <row r="393">
          <cell r="B393" t="str">
            <v>eje 6</v>
          </cell>
          <cell r="G393">
            <v>2.6</v>
          </cell>
          <cell r="H393">
            <v>2.95</v>
          </cell>
          <cell r="I393">
            <v>7.6700000000000008</v>
          </cell>
          <cell r="J393">
            <v>7.6700000000000008</v>
          </cell>
        </row>
        <row r="394">
          <cell r="B394" t="str">
            <v>PV2</v>
          </cell>
          <cell r="G394">
            <v>2</v>
          </cell>
          <cell r="H394">
            <v>2.2000000000000002</v>
          </cell>
          <cell r="I394">
            <v>-1.4000000000000004</v>
          </cell>
          <cell r="J394">
            <v>-4.4000000000000004</v>
          </cell>
        </row>
        <row r="395">
          <cell r="B395" t="str">
            <v>eje G</v>
          </cell>
          <cell r="G395">
            <v>2.6</v>
          </cell>
          <cell r="H395">
            <v>3.2</v>
          </cell>
          <cell r="I395">
            <v>8.32</v>
          </cell>
          <cell r="J395">
            <v>8.32</v>
          </cell>
        </row>
        <row r="396">
          <cell r="B396" t="str">
            <v>eje G</v>
          </cell>
          <cell r="G396">
            <v>2.6</v>
          </cell>
          <cell r="H396">
            <v>3.2</v>
          </cell>
          <cell r="I396">
            <v>8.32</v>
          </cell>
          <cell r="J396">
            <v>8.32</v>
          </cell>
        </row>
        <row r="397">
          <cell r="G397">
            <v>7.1</v>
          </cell>
          <cell r="H397">
            <v>2.95</v>
          </cell>
          <cell r="I397">
            <v>20.945</v>
          </cell>
          <cell r="J397">
            <v>20.945</v>
          </cell>
        </row>
        <row r="398">
          <cell r="B398" t="str">
            <v>eje 3</v>
          </cell>
          <cell r="G398">
            <v>4</v>
          </cell>
          <cell r="H398">
            <v>2.95</v>
          </cell>
          <cell r="I398">
            <v>11.8</v>
          </cell>
          <cell r="J398">
            <v>11.8</v>
          </cell>
        </row>
        <row r="399">
          <cell r="B399" t="str">
            <v>V2</v>
          </cell>
          <cell r="G399">
            <v>1</v>
          </cell>
          <cell r="H399">
            <v>1.2</v>
          </cell>
          <cell r="I399">
            <v>0</v>
          </cell>
          <cell r="J399">
            <v>-1.2</v>
          </cell>
        </row>
        <row r="400">
          <cell r="B400" t="str">
            <v>eje 2</v>
          </cell>
          <cell r="G400">
            <v>4.5999999999999996</v>
          </cell>
          <cell r="H400">
            <v>3.3000000000000003</v>
          </cell>
          <cell r="I400">
            <v>15.18</v>
          </cell>
          <cell r="J400">
            <v>15.18</v>
          </cell>
        </row>
        <row r="401">
          <cell r="B401" t="str">
            <v>P1</v>
          </cell>
          <cell r="G401">
            <v>0.9</v>
          </cell>
          <cell r="H401">
            <v>2.2000000000000002</v>
          </cell>
          <cell r="I401">
            <v>0</v>
          </cell>
          <cell r="J401">
            <v>-1.9800000000000002</v>
          </cell>
        </row>
        <row r="402">
          <cell r="B402" t="str">
            <v>P5</v>
          </cell>
          <cell r="G402">
            <v>0.85</v>
          </cell>
          <cell r="H402">
            <v>2.2000000000000002</v>
          </cell>
          <cell r="I402">
            <v>0</v>
          </cell>
          <cell r="J402">
            <v>-1.87</v>
          </cell>
        </row>
        <row r="404">
          <cell r="B404" t="str">
            <v>PINTURA EXTERIOR P2</v>
          </cell>
          <cell r="J404">
            <v>115.355</v>
          </cell>
        </row>
        <row r="405">
          <cell r="B405" t="str">
            <v>ESTUCO EXTERIOR P2</v>
          </cell>
          <cell r="J405">
            <v>125.10500000000002</v>
          </cell>
        </row>
        <row r="406">
          <cell r="B406" t="str">
            <v>ubicacion</v>
          </cell>
          <cell r="G406" t="str">
            <v>largo</v>
          </cell>
          <cell r="H406" t="str">
            <v>alto</v>
          </cell>
          <cell r="I406" t="str">
            <v>m2-e</v>
          </cell>
          <cell r="J406" t="str">
            <v>m2-p</v>
          </cell>
        </row>
        <row r="407">
          <cell r="B407" t="str">
            <v>-</v>
          </cell>
          <cell r="C407" t="str">
            <v>-</v>
          </cell>
          <cell r="D407" t="str">
            <v>-</v>
          </cell>
          <cell r="E407" t="str">
            <v>-</v>
          </cell>
          <cell r="F407" t="str">
            <v>-</v>
          </cell>
          <cell r="G407" t="str">
            <v>-</v>
          </cell>
          <cell r="H407" t="str">
            <v>-</v>
          </cell>
          <cell r="I407" t="str">
            <v>-</v>
          </cell>
          <cell r="J407" t="str">
            <v>-</v>
          </cell>
        </row>
        <row r="408">
          <cell r="B408" t="str">
            <v>eje B</v>
          </cell>
          <cell r="G408">
            <v>5.3</v>
          </cell>
          <cell r="H408">
            <v>2.75</v>
          </cell>
          <cell r="I408">
            <v>14.574999999999999</v>
          </cell>
          <cell r="J408">
            <v>14.574999999999999</v>
          </cell>
        </row>
        <row r="409">
          <cell r="C409" t="str">
            <v>viga invertida lucarna comedor</v>
          </cell>
          <cell r="G409">
            <v>2.4</v>
          </cell>
          <cell r="H409">
            <v>0.6</v>
          </cell>
          <cell r="I409">
            <v>1.44</v>
          </cell>
          <cell r="J409">
            <v>1.44</v>
          </cell>
        </row>
        <row r="410">
          <cell r="B410" t="str">
            <v>eje 6</v>
          </cell>
          <cell r="G410">
            <v>4</v>
          </cell>
          <cell r="H410">
            <v>2.5</v>
          </cell>
          <cell r="I410">
            <v>10</v>
          </cell>
          <cell r="J410">
            <v>10</v>
          </cell>
        </row>
        <row r="411">
          <cell r="B411" t="str">
            <v>PV2</v>
          </cell>
          <cell r="G411">
            <v>2</v>
          </cell>
          <cell r="H411">
            <v>2.2000000000000002</v>
          </cell>
          <cell r="I411">
            <v>-1.4000000000000004</v>
          </cell>
          <cell r="J411">
            <v>-4.4000000000000004</v>
          </cell>
        </row>
        <row r="412">
          <cell r="B412" t="str">
            <v>eje D</v>
          </cell>
          <cell r="G412">
            <v>2.6</v>
          </cell>
          <cell r="H412">
            <v>2.5</v>
          </cell>
          <cell r="I412">
            <v>6.5</v>
          </cell>
          <cell r="J412">
            <v>6.5</v>
          </cell>
        </row>
        <row r="413">
          <cell r="B413" t="str">
            <v>eje 5</v>
          </cell>
          <cell r="G413">
            <v>2.4</v>
          </cell>
          <cell r="H413">
            <v>2.5</v>
          </cell>
          <cell r="I413">
            <v>6</v>
          </cell>
          <cell r="J413">
            <v>6</v>
          </cell>
        </row>
        <row r="414">
          <cell r="B414" t="str">
            <v>V2</v>
          </cell>
          <cell r="G414">
            <v>1</v>
          </cell>
          <cell r="H414">
            <v>1.2</v>
          </cell>
          <cell r="I414">
            <v>0</v>
          </cell>
          <cell r="J414">
            <v>-1.2</v>
          </cell>
        </row>
        <row r="415">
          <cell r="B415" t="str">
            <v>eje E</v>
          </cell>
          <cell r="G415">
            <v>2.6</v>
          </cell>
          <cell r="H415">
            <v>2.5</v>
          </cell>
          <cell r="I415">
            <v>6.5</v>
          </cell>
          <cell r="J415">
            <v>6.5</v>
          </cell>
        </row>
        <row r="416">
          <cell r="B416" t="str">
            <v>eje 6</v>
          </cell>
          <cell r="G416">
            <v>4.2</v>
          </cell>
          <cell r="H416">
            <v>2.5</v>
          </cell>
          <cell r="I416">
            <v>10.5</v>
          </cell>
          <cell r="J416">
            <v>10.5</v>
          </cell>
        </row>
        <row r="417">
          <cell r="B417" t="str">
            <v>V3</v>
          </cell>
          <cell r="G417">
            <v>1.5</v>
          </cell>
          <cell r="H417">
            <v>1.5</v>
          </cell>
          <cell r="I417">
            <v>0</v>
          </cell>
          <cell r="J417">
            <v>-2.25</v>
          </cell>
        </row>
        <row r="418">
          <cell r="B418" t="str">
            <v>eje G</v>
          </cell>
          <cell r="G418">
            <v>7.1</v>
          </cell>
          <cell r="H418">
            <v>2.5</v>
          </cell>
          <cell r="I418">
            <v>17.75</v>
          </cell>
          <cell r="J418">
            <v>17.75</v>
          </cell>
        </row>
        <row r="419">
          <cell r="B419" t="str">
            <v>eje 3</v>
          </cell>
          <cell r="G419">
            <v>4</v>
          </cell>
          <cell r="H419">
            <v>2.5</v>
          </cell>
          <cell r="I419">
            <v>10</v>
          </cell>
          <cell r="J419">
            <v>10</v>
          </cell>
        </row>
        <row r="420">
          <cell r="B420" t="str">
            <v>V4</v>
          </cell>
          <cell r="G420">
            <v>1</v>
          </cell>
          <cell r="H420">
            <v>1.5</v>
          </cell>
          <cell r="I420">
            <v>0</v>
          </cell>
          <cell r="J420">
            <v>-1.5</v>
          </cell>
        </row>
        <row r="421">
          <cell r="B421" t="str">
            <v>eje E</v>
          </cell>
          <cell r="G421">
            <v>1.05</v>
          </cell>
          <cell r="H421">
            <v>2.2999999999999998</v>
          </cell>
          <cell r="I421">
            <v>2.415</v>
          </cell>
          <cell r="J421">
            <v>2.415</v>
          </cell>
        </row>
        <row r="422">
          <cell r="B422" t="str">
            <v>eje 2</v>
          </cell>
          <cell r="G422">
            <v>2.5</v>
          </cell>
          <cell r="H422">
            <v>2.5</v>
          </cell>
          <cell r="I422">
            <v>6.25</v>
          </cell>
          <cell r="J422">
            <v>6.25</v>
          </cell>
        </row>
        <row r="423">
          <cell r="B423" t="str">
            <v>V2</v>
          </cell>
          <cell r="G423">
            <v>1</v>
          </cell>
          <cell r="H423">
            <v>1.2</v>
          </cell>
          <cell r="I423">
            <v>0</v>
          </cell>
          <cell r="J423">
            <v>-1.2</v>
          </cell>
        </row>
        <row r="424">
          <cell r="B424" t="str">
            <v>eje C'</v>
          </cell>
          <cell r="G424">
            <v>2.85</v>
          </cell>
          <cell r="H424">
            <v>2.5</v>
          </cell>
          <cell r="I424">
            <v>7.125</v>
          </cell>
          <cell r="J424">
            <v>7.125</v>
          </cell>
        </row>
        <row r="425">
          <cell r="B425" t="str">
            <v>V1</v>
          </cell>
          <cell r="G425">
            <v>0.5</v>
          </cell>
          <cell r="H425">
            <v>1.2</v>
          </cell>
          <cell r="I425">
            <v>0</v>
          </cell>
          <cell r="J425">
            <v>-0.6</v>
          </cell>
        </row>
        <row r="426">
          <cell r="B426" t="str">
            <v>eje 4</v>
          </cell>
          <cell r="G426">
            <v>2.7</v>
          </cell>
          <cell r="H426">
            <v>2.5</v>
          </cell>
          <cell r="I426">
            <v>6.75</v>
          </cell>
          <cell r="J426">
            <v>6.75</v>
          </cell>
        </row>
        <row r="427">
          <cell r="B427" t="str">
            <v>interior barndas terraza</v>
          </cell>
          <cell r="G427">
            <v>11.6</v>
          </cell>
          <cell r="H427">
            <v>0.75</v>
          </cell>
          <cell r="I427">
            <v>8.6999999999999993</v>
          </cell>
          <cell r="J427">
            <v>8.6999999999999993</v>
          </cell>
        </row>
        <row r="428">
          <cell r="B428" t="str">
            <v>chimenea</v>
          </cell>
          <cell r="G428">
            <v>4.8000000000000007</v>
          </cell>
          <cell r="H428">
            <v>2.5</v>
          </cell>
          <cell r="I428">
            <v>12.000000000000002</v>
          </cell>
          <cell r="J428">
            <v>12.000000000000002</v>
          </cell>
        </row>
        <row r="430">
          <cell r="B430" t="str">
            <v>PINTURA  INTERIOR SECO P1</v>
          </cell>
          <cell r="J430">
            <v>155.53199999999998</v>
          </cell>
        </row>
        <row r="431">
          <cell r="B431" t="str">
            <v>ESTUCO INTERIOR SECO P1</v>
          </cell>
          <cell r="J431">
            <v>173.322</v>
          </cell>
        </row>
        <row r="432">
          <cell r="B432" t="str">
            <v>ubicacion</v>
          </cell>
          <cell r="G432" t="str">
            <v>largo</v>
          </cell>
          <cell r="H432" t="str">
            <v>alto</v>
          </cell>
          <cell r="I432" t="str">
            <v>m2-e</v>
          </cell>
          <cell r="J432" t="str">
            <v>m2-p</v>
          </cell>
        </row>
        <row r="433">
          <cell r="B433" t="str">
            <v>-</v>
          </cell>
          <cell r="C433" t="str">
            <v>-</v>
          </cell>
          <cell r="D433" t="str">
            <v>-</v>
          </cell>
          <cell r="E433" t="str">
            <v>-</v>
          </cell>
          <cell r="F433" t="str">
            <v>-</v>
          </cell>
          <cell r="G433" t="str">
            <v>-</v>
          </cell>
          <cell r="H433" t="str">
            <v>-</v>
          </cell>
          <cell r="I433" t="str">
            <v>-</v>
          </cell>
          <cell r="J433" t="str">
            <v>-</v>
          </cell>
        </row>
        <row r="434">
          <cell r="B434" t="str">
            <v>estar comedor</v>
          </cell>
          <cell r="G434">
            <v>18.3</v>
          </cell>
          <cell r="H434">
            <v>3.06</v>
          </cell>
          <cell r="I434">
            <v>55.998000000000005</v>
          </cell>
          <cell r="J434">
            <v>55.998000000000005</v>
          </cell>
        </row>
        <row r="435">
          <cell r="G435">
            <v>5.4999999999999991</v>
          </cell>
          <cell r="H435">
            <v>3.66</v>
          </cell>
          <cell r="I435">
            <v>20.13</v>
          </cell>
          <cell r="J435">
            <v>20.13</v>
          </cell>
        </row>
        <row r="436">
          <cell r="B436" t="str">
            <v>PV1</v>
          </cell>
          <cell r="G436">
            <v>4.5999999999999996</v>
          </cell>
          <cell r="H436">
            <v>2.56</v>
          </cell>
          <cell r="I436">
            <v>-8.7759999999999998</v>
          </cell>
          <cell r="J436">
            <v>-11.776</v>
          </cell>
        </row>
        <row r="437">
          <cell r="B437" t="str">
            <v>vano</v>
          </cell>
          <cell r="G437">
            <v>1.2</v>
          </cell>
          <cell r="H437">
            <v>2.5</v>
          </cell>
          <cell r="I437">
            <v>0</v>
          </cell>
          <cell r="J437">
            <v>-3</v>
          </cell>
        </row>
        <row r="438">
          <cell r="B438" t="str">
            <v>hall acceso</v>
          </cell>
          <cell r="G438">
            <v>8.75</v>
          </cell>
          <cell r="H438">
            <v>2.7</v>
          </cell>
          <cell r="I438">
            <v>23.625</v>
          </cell>
          <cell r="J438">
            <v>23.625</v>
          </cell>
        </row>
        <row r="439">
          <cell r="G439">
            <v>3.4499999999999997</v>
          </cell>
          <cell r="H439">
            <v>3.3000000000000003</v>
          </cell>
          <cell r="I439">
            <v>11.385</v>
          </cell>
          <cell r="J439">
            <v>11.385</v>
          </cell>
        </row>
        <row r="440">
          <cell r="B440" t="str">
            <v>P1</v>
          </cell>
          <cell r="G440">
            <v>0.9</v>
          </cell>
          <cell r="H440">
            <v>2.2000000000000002</v>
          </cell>
          <cell r="I440">
            <v>0</v>
          </cell>
          <cell r="J440">
            <v>-1.9800000000000002</v>
          </cell>
        </row>
        <row r="441">
          <cell r="B441" t="str">
            <v>P2</v>
          </cell>
          <cell r="G441">
            <v>0.85</v>
          </cell>
          <cell r="H441">
            <v>2.2000000000000002</v>
          </cell>
          <cell r="I441">
            <v>0</v>
          </cell>
          <cell r="J441">
            <v>-1.87</v>
          </cell>
        </row>
        <row r="442">
          <cell r="B442" t="str">
            <v>dormitorio 4</v>
          </cell>
          <cell r="G442">
            <v>9</v>
          </cell>
          <cell r="H442">
            <v>2.7</v>
          </cell>
          <cell r="I442">
            <v>24.3</v>
          </cell>
          <cell r="J442">
            <v>24.3</v>
          </cell>
        </row>
        <row r="443">
          <cell r="B443" t="str">
            <v>P2</v>
          </cell>
          <cell r="G443">
            <v>0.85</v>
          </cell>
          <cell r="H443">
            <v>2.2000000000000002</v>
          </cell>
          <cell r="I443">
            <v>0</v>
          </cell>
          <cell r="J443">
            <v>-1.87</v>
          </cell>
        </row>
        <row r="444">
          <cell r="B444" t="str">
            <v>V2</v>
          </cell>
          <cell r="G444">
            <v>1</v>
          </cell>
          <cell r="H444">
            <v>1.2</v>
          </cell>
          <cell r="I444">
            <v>0</v>
          </cell>
          <cell r="J444">
            <v>-1.2</v>
          </cell>
        </row>
        <row r="445">
          <cell r="B445" t="str">
            <v>dormitorio 1</v>
          </cell>
          <cell r="G445">
            <v>17.8</v>
          </cell>
          <cell r="H445">
            <v>2.7</v>
          </cell>
          <cell r="I445">
            <v>48.06</v>
          </cell>
          <cell r="J445">
            <v>48.06</v>
          </cell>
        </row>
        <row r="446">
          <cell r="B446" t="str">
            <v>PV2</v>
          </cell>
          <cell r="G446">
            <v>2</v>
          </cell>
          <cell r="H446">
            <v>2.2000000000000002</v>
          </cell>
          <cell r="I446">
            <v>-1.4000000000000004</v>
          </cell>
          <cell r="J446">
            <v>-4.4000000000000004</v>
          </cell>
        </row>
        <row r="447">
          <cell r="B447" t="str">
            <v>P2</v>
          </cell>
          <cell r="G447">
            <v>0.85</v>
          </cell>
          <cell r="H447">
            <v>2.2000000000000002</v>
          </cell>
          <cell r="I447">
            <v>0</v>
          </cell>
          <cell r="J447">
            <v>-1.87</v>
          </cell>
        </row>
        <row r="449">
          <cell r="B449" t="str">
            <v>PINTURA INTERIOR SECO P2</v>
          </cell>
          <cell r="J449">
            <v>72.77000000000001</v>
          </cell>
        </row>
        <row r="450">
          <cell r="B450" t="str">
            <v>ESTUCO INTERIOR SECO P2</v>
          </cell>
          <cell r="J450">
            <v>82.970000000000013</v>
          </cell>
        </row>
        <row r="451">
          <cell r="B451" t="str">
            <v>ubicacion</v>
          </cell>
          <cell r="G451" t="str">
            <v>largo</v>
          </cell>
          <cell r="H451" t="str">
            <v>alto</v>
          </cell>
          <cell r="I451" t="str">
            <v>m2-e</v>
          </cell>
          <cell r="J451" t="str">
            <v>m2-p</v>
          </cell>
        </row>
        <row r="452">
          <cell r="B452" t="str">
            <v>-</v>
          </cell>
          <cell r="C452" t="str">
            <v>-</v>
          </cell>
          <cell r="D452" t="str">
            <v>-</v>
          </cell>
          <cell r="E452" t="str">
            <v>-</v>
          </cell>
          <cell r="F452" t="str">
            <v>-</v>
          </cell>
          <cell r="G452" t="str">
            <v>-</v>
          </cell>
          <cell r="H452" t="str">
            <v>-</v>
          </cell>
          <cell r="I452" t="str">
            <v>-</v>
          </cell>
          <cell r="J452" t="str">
            <v>-</v>
          </cell>
        </row>
        <row r="453">
          <cell r="B453" t="str">
            <v>estar</v>
          </cell>
          <cell r="G453">
            <v>16</v>
          </cell>
          <cell r="H453">
            <v>2.6</v>
          </cell>
          <cell r="I453">
            <v>41.6</v>
          </cell>
          <cell r="J453">
            <v>41.6</v>
          </cell>
        </row>
        <row r="454">
          <cell r="B454" t="str">
            <v>V2</v>
          </cell>
          <cell r="G454">
            <v>1</v>
          </cell>
          <cell r="H454">
            <v>1.2</v>
          </cell>
          <cell r="I454">
            <v>0</v>
          </cell>
          <cell r="J454">
            <v>-1.2</v>
          </cell>
        </row>
        <row r="455">
          <cell r="B455" t="str">
            <v>PV2</v>
          </cell>
          <cell r="G455">
            <v>2</v>
          </cell>
          <cell r="H455">
            <v>2.2000000000000002</v>
          </cell>
          <cell r="I455">
            <v>-1.4000000000000004</v>
          </cell>
          <cell r="J455">
            <v>-4.4000000000000004</v>
          </cell>
        </row>
        <row r="456">
          <cell r="B456" t="str">
            <v>V3</v>
          </cell>
          <cell r="G456">
            <v>1.5</v>
          </cell>
          <cell r="H456">
            <v>1.5</v>
          </cell>
          <cell r="I456">
            <v>0</v>
          </cell>
          <cell r="J456">
            <v>-2.25</v>
          </cell>
        </row>
        <row r="457">
          <cell r="B457" t="str">
            <v>dormitorios</v>
          </cell>
          <cell r="G457">
            <v>16.450000000000003</v>
          </cell>
          <cell r="H457">
            <v>2.6</v>
          </cell>
          <cell r="I457">
            <v>42.77000000000001</v>
          </cell>
          <cell r="J457">
            <v>42.77000000000001</v>
          </cell>
        </row>
        <row r="458">
          <cell r="B458" t="str">
            <v>V3</v>
          </cell>
          <cell r="G458">
            <v>1.5</v>
          </cell>
          <cell r="H458">
            <v>1.5</v>
          </cell>
          <cell r="I458">
            <v>0</v>
          </cell>
          <cell r="J458">
            <v>-2.25</v>
          </cell>
        </row>
        <row r="459">
          <cell r="B459" t="str">
            <v>V4</v>
          </cell>
          <cell r="G459">
            <v>1</v>
          </cell>
          <cell r="H459">
            <v>1.5</v>
          </cell>
          <cell r="I459">
            <v>0</v>
          </cell>
          <cell r="J459">
            <v>-1.5</v>
          </cell>
        </row>
        <row r="461">
          <cell r="B461" t="str">
            <v>PINTURA INTERIOR HUMEDO P1</v>
          </cell>
          <cell r="J461">
            <v>90.590000000000018</v>
          </cell>
        </row>
        <row r="462">
          <cell r="B462" t="str">
            <v>ESTUCO INTERIOR HUMEDO P1</v>
          </cell>
          <cell r="J462">
            <v>102.27000000000001</v>
          </cell>
        </row>
        <row r="463">
          <cell r="B463" t="str">
            <v>ubicacion</v>
          </cell>
          <cell r="G463" t="str">
            <v>largo</v>
          </cell>
          <cell r="H463" t="str">
            <v>alto</v>
          </cell>
          <cell r="I463" t="str">
            <v>m2-e</v>
          </cell>
          <cell r="J463" t="str">
            <v>m2-p</v>
          </cell>
        </row>
        <row r="464">
          <cell r="B464" t="str">
            <v>-</v>
          </cell>
          <cell r="C464" t="str">
            <v>-</v>
          </cell>
          <cell r="D464" t="str">
            <v>-</v>
          </cell>
          <cell r="E464" t="str">
            <v>-</v>
          </cell>
          <cell r="F464" t="str">
            <v>-</v>
          </cell>
          <cell r="G464" t="str">
            <v>-</v>
          </cell>
          <cell r="H464" t="str">
            <v>-</v>
          </cell>
          <cell r="I464" t="str">
            <v>-</v>
          </cell>
          <cell r="J464" t="str">
            <v>-</v>
          </cell>
        </row>
        <row r="465">
          <cell r="B465" t="str">
            <v>cocina</v>
          </cell>
          <cell r="G465">
            <v>5.2</v>
          </cell>
          <cell r="H465">
            <v>2.7</v>
          </cell>
          <cell r="I465">
            <v>14.040000000000001</v>
          </cell>
          <cell r="J465">
            <v>14.040000000000001</v>
          </cell>
        </row>
        <row r="466">
          <cell r="G466">
            <v>4.2</v>
          </cell>
          <cell r="H466">
            <v>3.3000000000000003</v>
          </cell>
          <cell r="I466">
            <v>13.860000000000001</v>
          </cell>
          <cell r="J466">
            <v>13.860000000000001</v>
          </cell>
        </row>
        <row r="467">
          <cell r="B467" t="str">
            <v>V2</v>
          </cell>
          <cell r="G467">
            <v>1</v>
          </cell>
          <cell r="H467">
            <v>1.2</v>
          </cell>
          <cell r="I467">
            <v>0</v>
          </cell>
          <cell r="J467">
            <v>-1.2</v>
          </cell>
        </row>
        <row r="468">
          <cell r="B468" t="str">
            <v>P2</v>
          </cell>
          <cell r="G468">
            <v>0.85</v>
          </cell>
          <cell r="H468">
            <v>2.2000000000000002</v>
          </cell>
          <cell r="I468">
            <v>0</v>
          </cell>
          <cell r="J468">
            <v>-1.87</v>
          </cell>
        </row>
        <row r="469">
          <cell r="B469" t="str">
            <v>lavanderia</v>
          </cell>
          <cell r="G469">
            <v>10.5</v>
          </cell>
          <cell r="H469">
            <v>3.2</v>
          </cell>
          <cell r="I469">
            <v>33.6</v>
          </cell>
          <cell r="J469">
            <v>33.6</v>
          </cell>
        </row>
        <row r="470">
          <cell r="B470" t="str">
            <v>V2</v>
          </cell>
          <cell r="G470">
            <v>1</v>
          </cell>
          <cell r="H470">
            <v>1.2</v>
          </cell>
          <cell r="I470">
            <v>0</v>
          </cell>
          <cell r="J470">
            <v>-1.2</v>
          </cell>
        </row>
        <row r="471">
          <cell r="B471" t="str">
            <v>P2</v>
          </cell>
          <cell r="G471">
            <v>0.85</v>
          </cell>
          <cell r="H471">
            <v>2.2000000000000002</v>
          </cell>
          <cell r="I471">
            <v>0</v>
          </cell>
          <cell r="J471">
            <v>-1.87</v>
          </cell>
        </row>
        <row r="472">
          <cell r="B472" t="str">
            <v>P5</v>
          </cell>
          <cell r="G472">
            <v>0.85</v>
          </cell>
          <cell r="H472">
            <v>2.2000000000000002</v>
          </cell>
          <cell r="I472">
            <v>0</v>
          </cell>
          <cell r="J472">
            <v>-1.87</v>
          </cell>
        </row>
        <row r="473">
          <cell r="B473" t="str">
            <v>baño 4</v>
          </cell>
          <cell r="G473">
            <v>5.2</v>
          </cell>
          <cell r="H473">
            <v>2.7</v>
          </cell>
          <cell r="I473">
            <v>14.040000000000001</v>
          </cell>
          <cell r="J473">
            <v>14.040000000000001</v>
          </cell>
        </row>
        <row r="474">
          <cell r="B474" t="str">
            <v>V1</v>
          </cell>
          <cell r="G474">
            <v>0.5</v>
          </cell>
          <cell r="H474">
            <v>1.2</v>
          </cell>
          <cell r="I474">
            <v>0</v>
          </cell>
          <cell r="J474">
            <v>-0.6</v>
          </cell>
        </row>
        <row r="475">
          <cell r="B475" t="str">
            <v>baño 1</v>
          </cell>
          <cell r="G475">
            <v>4.5</v>
          </cell>
          <cell r="H475">
            <v>2.7</v>
          </cell>
          <cell r="I475">
            <v>12.15</v>
          </cell>
          <cell r="J475">
            <v>12.15</v>
          </cell>
        </row>
        <row r="476">
          <cell r="B476" t="str">
            <v>V2</v>
          </cell>
          <cell r="G476">
            <v>1</v>
          </cell>
          <cell r="H476">
            <v>1.2</v>
          </cell>
          <cell r="I476">
            <v>0</v>
          </cell>
          <cell r="J476">
            <v>-1.2</v>
          </cell>
        </row>
        <row r="477">
          <cell r="B477" t="str">
            <v>baño visita</v>
          </cell>
          <cell r="G477">
            <v>5.4</v>
          </cell>
          <cell r="H477">
            <v>2.7</v>
          </cell>
          <cell r="I477">
            <v>14.580000000000002</v>
          </cell>
          <cell r="J477">
            <v>14.580000000000002</v>
          </cell>
        </row>
        <row r="478">
          <cell r="B478" t="str">
            <v>P2</v>
          </cell>
          <cell r="G478">
            <v>0.85</v>
          </cell>
          <cell r="H478">
            <v>2.2000000000000002</v>
          </cell>
          <cell r="I478">
            <v>0</v>
          </cell>
          <cell r="J478">
            <v>-1.87</v>
          </cell>
        </row>
        <row r="480">
          <cell r="B480" t="str">
            <v>PINTURA INTERIOR HUMEDO P2</v>
          </cell>
          <cell r="J480">
            <v>21.990000000000002</v>
          </cell>
        </row>
        <row r="481">
          <cell r="B481" t="str">
            <v>ESTUCO INTERIOR HUMEDO P2</v>
          </cell>
          <cell r="J481">
            <v>23.790000000000003</v>
          </cell>
        </row>
        <row r="482">
          <cell r="B482" t="str">
            <v>ubicacion</v>
          </cell>
          <cell r="G482" t="str">
            <v>largo</v>
          </cell>
          <cell r="H482" t="str">
            <v>alto</v>
          </cell>
          <cell r="I482" t="str">
            <v>m2-e</v>
          </cell>
          <cell r="J482" t="str">
            <v>m2-p</v>
          </cell>
        </row>
        <row r="483">
          <cell r="B483" t="str">
            <v>-</v>
          </cell>
          <cell r="C483" t="str">
            <v>-</v>
          </cell>
          <cell r="D483" t="str">
            <v>-</v>
          </cell>
          <cell r="E483" t="str">
            <v>-</v>
          </cell>
          <cell r="F483" t="str">
            <v>-</v>
          </cell>
          <cell r="G483" t="str">
            <v>-</v>
          </cell>
          <cell r="H483" t="str">
            <v>-</v>
          </cell>
          <cell r="I483" t="str">
            <v>-</v>
          </cell>
          <cell r="J483" t="str">
            <v>-</v>
          </cell>
        </row>
        <row r="484">
          <cell r="B484" t="str">
            <v>baño 2 - baño 3</v>
          </cell>
          <cell r="G484">
            <v>9.15</v>
          </cell>
          <cell r="H484">
            <v>2.6</v>
          </cell>
          <cell r="I484">
            <v>23.790000000000003</v>
          </cell>
          <cell r="J484">
            <v>23.790000000000003</v>
          </cell>
        </row>
        <row r="485">
          <cell r="B485" t="str">
            <v>V1</v>
          </cell>
          <cell r="G485">
            <v>0.5</v>
          </cell>
          <cell r="H485">
            <v>1.2</v>
          </cell>
          <cell r="I485">
            <v>0</v>
          </cell>
          <cell r="J485">
            <v>-0.6</v>
          </cell>
        </row>
        <row r="486">
          <cell r="B486" t="str">
            <v>V2</v>
          </cell>
          <cell r="G486">
            <v>1</v>
          </cell>
          <cell r="H486">
            <v>1.2</v>
          </cell>
          <cell r="I486">
            <v>0</v>
          </cell>
          <cell r="J486">
            <v>-1.2</v>
          </cell>
        </row>
        <row r="488">
          <cell r="B488" t="str">
            <v>AFINADO DE RASGOS P1</v>
          </cell>
          <cell r="J488">
            <v>64.61999999999999</v>
          </cell>
        </row>
        <row r="489">
          <cell r="B489" t="str">
            <v>denominacion</v>
          </cell>
          <cell r="G489" t="str">
            <v>largo</v>
          </cell>
          <cell r="H489" t="str">
            <v>alto</v>
          </cell>
          <cell r="J489" t="str">
            <v>ml</v>
          </cell>
        </row>
        <row r="490">
          <cell r="B490" t="str">
            <v>-</v>
          </cell>
          <cell r="C490" t="str">
            <v>-</v>
          </cell>
          <cell r="D490" t="str">
            <v>-</v>
          </cell>
          <cell r="E490" t="str">
            <v>-</v>
          </cell>
          <cell r="F490" t="str">
            <v>-</v>
          </cell>
          <cell r="G490" t="str">
            <v>-</v>
          </cell>
          <cell r="H490" t="str">
            <v>-</v>
          </cell>
          <cell r="I490" t="str">
            <v>-</v>
          </cell>
          <cell r="J490" t="str">
            <v>-</v>
          </cell>
        </row>
        <row r="491">
          <cell r="B491" t="str">
            <v>comedor</v>
          </cell>
          <cell r="C491" t="str">
            <v>PV1</v>
          </cell>
          <cell r="G491">
            <v>4.5999999999999996</v>
          </cell>
          <cell r="H491">
            <v>2.56</v>
          </cell>
          <cell r="J491">
            <v>9.7199999999999989</v>
          </cell>
        </row>
        <row r="492">
          <cell r="C492" t="str">
            <v>v</v>
          </cell>
          <cell r="J492">
            <v>2.5</v>
          </cell>
        </row>
        <row r="493">
          <cell r="B493" t="str">
            <v>cocina</v>
          </cell>
          <cell r="C493" t="str">
            <v>V2</v>
          </cell>
          <cell r="G493">
            <v>1</v>
          </cell>
          <cell r="H493">
            <v>1.2</v>
          </cell>
          <cell r="J493">
            <v>4.4000000000000004</v>
          </cell>
        </row>
        <row r="494">
          <cell r="C494" t="str">
            <v>P2</v>
          </cell>
          <cell r="G494">
            <v>0.85</v>
          </cell>
          <cell r="H494">
            <v>2.2000000000000002</v>
          </cell>
          <cell r="J494">
            <v>5.25</v>
          </cell>
        </row>
        <row r="495">
          <cell r="B495" t="str">
            <v>lavadero</v>
          </cell>
          <cell r="C495" t="str">
            <v>P5</v>
          </cell>
          <cell r="G495">
            <v>0.85</v>
          </cell>
          <cell r="H495">
            <v>2.2000000000000002</v>
          </cell>
          <cell r="J495">
            <v>5.25</v>
          </cell>
        </row>
        <row r="496">
          <cell r="B496" t="str">
            <v>hall acceso</v>
          </cell>
          <cell r="C496" t="str">
            <v>P1</v>
          </cell>
          <cell r="G496">
            <v>0.9</v>
          </cell>
          <cell r="H496">
            <v>2.2000000000000002</v>
          </cell>
          <cell r="J496">
            <v>5.3000000000000007</v>
          </cell>
        </row>
        <row r="497">
          <cell r="C497" t="str">
            <v>v</v>
          </cell>
          <cell r="J497">
            <v>2.5</v>
          </cell>
        </row>
        <row r="498">
          <cell r="C498" t="str">
            <v>v</v>
          </cell>
          <cell r="J498">
            <v>2.5</v>
          </cell>
        </row>
        <row r="499">
          <cell r="B499" t="str">
            <v>dormitorio 4</v>
          </cell>
          <cell r="C499" t="str">
            <v>P2</v>
          </cell>
          <cell r="G499">
            <v>0.85</v>
          </cell>
          <cell r="H499">
            <v>2.2000000000000002</v>
          </cell>
          <cell r="J499">
            <v>3.0500000000000003</v>
          </cell>
        </row>
        <row r="500">
          <cell r="C500" t="str">
            <v>V2</v>
          </cell>
          <cell r="G500">
            <v>1</v>
          </cell>
          <cell r="H500">
            <v>1.2</v>
          </cell>
          <cell r="J500">
            <v>4.4000000000000004</v>
          </cell>
        </row>
        <row r="501">
          <cell r="B501" t="str">
            <v>baño 4</v>
          </cell>
          <cell r="C501" t="str">
            <v>V1</v>
          </cell>
          <cell r="G501">
            <v>0.5</v>
          </cell>
          <cell r="H501">
            <v>1.2</v>
          </cell>
          <cell r="J501">
            <v>3.4</v>
          </cell>
        </row>
        <row r="502">
          <cell r="B502" t="str">
            <v>baño 1</v>
          </cell>
          <cell r="C502" t="str">
            <v>V2</v>
          </cell>
          <cell r="G502">
            <v>1</v>
          </cell>
          <cell r="H502">
            <v>1.2</v>
          </cell>
          <cell r="J502">
            <v>4.4000000000000004</v>
          </cell>
        </row>
        <row r="503">
          <cell r="B503" t="str">
            <v>dormitorio 1</v>
          </cell>
          <cell r="C503" t="str">
            <v>PV2</v>
          </cell>
          <cell r="G503">
            <v>2</v>
          </cell>
          <cell r="H503">
            <v>2.2000000000000002</v>
          </cell>
          <cell r="J503">
            <v>6.4</v>
          </cell>
        </row>
        <row r="504">
          <cell r="C504" t="str">
            <v>v</v>
          </cell>
          <cell r="J504">
            <v>2.5</v>
          </cell>
        </row>
        <row r="505">
          <cell r="C505" t="str">
            <v>P2</v>
          </cell>
          <cell r="G505">
            <v>0.85</v>
          </cell>
          <cell r="H505">
            <v>2.2000000000000002</v>
          </cell>
          <cell r="J505">
            <v>3.0500000000000003</v>
          </cell>
        </row>
        <row r="507">
          <cell r="B507" t="str">
            <v>AFINADO DE RASGOS P2</v>
          </cell>
          <cell r="J507">
            <v>69</v>
          </cell>
        </row>
        <row r="508">
          <cell r="B508" t="str">
            <v>denominacion</v>
          </cell>
          <cell r="G508" t="str">
            <v>largo</v>
          </cell>
          <cell r="H508" t="str">
            <v>alto</v>
          </cell>
          <cell r="J508" t="str">
            <v>ml</v>
          </cell>
        </row>
        <row r="509">
          <cell r="B509" t="str">
            <v>-</v>
          </cell>
          <cell r="C509" t="str">
            <v>-</v>
          </cell>
          <cell r="D509" t="str">
            <v>-</v>
          </cell>
          <cell r="E509" t="str">
            <v>-</v>
          </cell>
          <cell r="F509" t="str">
            <v>-</v>
          </cell>
          <cell r="G509" t="str">
            <v>-</v>
          </cell>
          <cell r="H509" t="str">
            <v>-</v>
          </cell>
          <cell r="I509" t="str">
            <v>-</v>
          </cell>
          <cell r="J509" t="str">
            <v>-</v>
          </cell>
        </row>
        <row r="510">
          <cell r="B510" t="str">
            <v>escalera - estar</v>
          </cell>
          <cell r="C510" t="str">
            <v>V2</v>
          </cell>
          <cell r="G510">
            <v>1</v>
          </cell>
          <cell r="H510">
            <v>1.2</v>
          </cell>
          <cell r="J510">
            <v>4.4000000000000004</v>
          </cell>
        </row>
        <row r="511">
          <cell r="C511" t="str">
            <v>PV2</v>
          </cell>
          <cell r="G511">
            <v>2</v>
          </cell>
          <cell r="H511">
            <v>2.2000000000000002</v>
          </cell>
          <cell r="J511">
            <v>6.4</v>
          </cell>
        </row>
        <row r="512">
          <cell r="C512" t="str">
            <v>V3</v>
          </cell>
          <cell r="G512">
            <v>1.5</v>
          </cell>
          <cell r="H512">
            <v>1.5</v>
          </cell>
          <cell r="J512">
            <v>6</v>
          </cell>
        </row>
        <row r="513">
          <cell r="B513" t="str">
            <v>baño 2</v>
          </cell>
          <cell r="C513" t="str">
            <v>V1</v>
          </cell>
          <cell r="G513">
            <v>0.5</v>
          </cell>
          <cell r="H513">
            <v>1.2</v>
          </cell>
          <cell r="J513">
            <v>3.4</v>
          </cell>
        </row>
        <row r="514">
          <cell r="B514" t="str">
            <v>baño 3</v>
          </cell>
          <cell r="C514" t="str">
            <v>V2</v>
          </cell>
          <cell r="G514">
            <v>1</v>
          </cell>
          <cell r="H514">
            <v>1.2</v>
          </cell>
          <cell r="J514">
            <v>4.4000000000000004</v>
          </cell>
        </row>
        <row r="515">
          <cell r="B515" t="str">
            <v>dormitorios</v>
          </cell>
          <cell r="C515" t="str">
            <v>V4</v>
          </cell>
          <cell r="G515">
            <v>1</v>
          </cell>
          <cell r="H515">
            <v>1.5</v>
          </cell>
          <cell r="J515">
            <v>5</v>
          </cell>
        </row>
        <row r="516">
          <cell r="C516" t="str">
            <v>V3</v>
          </cell>
          <cell r="G516">
            <v>1.5</v>
          </cell>
          <cell r="H516">
            <v>1.5</v>
          </cell>
          <cell r="J516">
            <v>6</v>
          </cell>
        </row>
        <row r="517">
          <cell r="B517" t="str">
            <v>remate vigas invertidas</v>
          </cell>
          <cell r="C517" t="str">
            <v>muro divisorio</v>
          </cell>
          <cell r="J517">
            <v>2.5</v>
          </cell>
        </row>
        <row r="518">
          <cell r="C518" t="str">
            <v>terraza</v>
          </cell>
          <cell r="J518">
            <v>12.8</v>
          </cell>
        </row>
        <row r="519">
          <cell r="C519" t="str">
            <v>comedor cocina</v>
          </cell>
          <cell r="J519">
            <v>11.799999999999999</v>
          </cell>
        </row>
        <row r="520">
          <cell r="C520" t="str">
            <v>lavanderia</v>
          </cell>
          <cell r="J520">
            <v>6.3</v>
          </cell>
        </row>
      </sheetData>
      <sheetData sheetId="2">
        <row r="17">
          <cell r="B17" t="str">
            <v>AREAS PISO 1 (P1)</v>
          </cell>
        </row>
        <row r="19">
          <cell r="B19" t="str">
            <v>AREA H P1 HALL</v>
          </cell>
          <cell r="J19">
            <v>11.25</v>
          </cell>
        </row>
        <row r="20">
          <cell r="B20" t="str">
            <v>ubicacion</v>
          </cell>
          <cell r="H20" t="str">
            <v>largo</v>
          </cell>
          <cell r="I20" t="str">
            <v>ancho</v>
          </cell>
          <cell r="J20" t="str">
            <v>m2</v>
          </cell>
        </row>
        <row r="21">
          <cell r="B21" t="str">
            <v>-</v>
          </cell>
          <cell r="C21" t="str">
            <v>-</v>
          </cell>
          <cell r="D21" t="str">
            <v>-</v>
          </cell>
          <cell r="E21" t="str">
            <v>-</v>
          </cell>
          <cell r="F21" t="str">
            <v>-</v>
          </cell>
          <cell r="G21" t="str">
            <v>-</v>
          </cell>
          <cell r="H21" t="str">
            <v>-</v>
          </cell>
          <cell r="I21" t="str">
            <v>-</v>
          </cell>
          <cell r="J21" t="str">
            <v>-</v>
          </cell>
        </row>
        <row r="22">
          <cell r="B22" t="str">
            <v>hall</v>
          </cell>
          <cell r="H22">
            <v>1.6</v>
          </cell>
          <cell r="I22">
            <v>2.65</v>
          </cell>
          <cell r="J22">
            <v>4.24</v>
          </cell>
        </row>
        <row r="23">
          <cell r="H23">
            <v>0.2</v>
          </cell>
          <cell r="I23">
            <v>1.2</v>
          </cell>
          <cell r="J23">
            <v>0.24</v>
          </cell>
        </row>
        <row r="24">
          <cell r="H24">
            <v>3.8</v>
          </cell>
          <cell r="I24">
            <v>1</v>
          </cell>
          <cell r="J24">
            <v>3.8</v>
          </cell>
        </row>
        <row r="25">
          <cell r="H25">
            <v>2.2999999999999998</v>
          </cell>
          <cell r="I25">
            <v>0.3</v>
          </cell>
          <cell r="J25">
            <v>0.69</v>
          </cell>
        </row>
        <row r="26">
          <cell r="H26">
            <v>1.2</v>
          </cell>
          <cell r="I26">
            <v>1.9</v>
          </cell>
          <cell r="J26">
            <v>2.2799999999999998</v>
          </cell>
        </row>
        <row r="28">
          <cell r="B28" t="str">
            <v>AREA T P1 HALL</v>
          </cell>
          <cell r="J28">
            <v>10.19</v>
          </cell>
        </row>
        <row r="29">
          <cell r="B29" t="str">
            <v>ubicacion</v>
          </cell>
          <cell r="H29" t="str">
            <v>largo</v>
          </cell>
          <cell r="I29" t="str">
            <v>ancho</v>
          </cell>
          <cell r="J29" t="str">
            <v>m2</v>
          </cell>
        </row>
        <row r="30">
          <cell r="B30" t="str">
            <v>-</v>
          </cell>
          <cell r="C30" t="str">
            <v>-</v>
          </cell>
          <cell r="D30" t="str">
            <v>-</v>
          </cell>
          <cell r="E30" t="str">
            <v>-</v>
          </cell>
          <cell r="F30" t="str">
            <v>-</v>
          </cell>
          <cell r="G30" t="str">
            <v>-</v>
          </cell>
          <cell r="H30" t="str">
            <v>-</v>
          </cell>
          <cell r="I30" t="str">
            <v>-</v>
          </cell>
          <cell r="J30" t="str">
            <v>-</v>
          </cell>
        </row>
        <row r="31">
          <cell r="B31" t="str">
            <v>hall</v>
          </cell>
          <cell r="H31">
            <v>1.2</v>
          </cell>
          <cell r="I31">
            <v>2.65</v>
          </cell>
          <cell r="J31">
            <v>3.1799999999999997</v>
          </cell>
        </row>
        <row r="32">
          <cell r="H32">
            <v>0.2</v>
          </cell>
          <cell r="I32">
            <v>1.2</v>
          </cell>
          <cell r="J32">
            <v>0.24</v>
          </cell>
        </row>
        <row r="33">
          <cell r="H33">
            <v>3.8</v>
          </cell>
          <cell r="I33">
            <v>1</v>
          </cell>
          <cell r="J33">
            <v>3.8</v>
          </cell>
        </row>
        <row r="34">
          <cell r="H34">
            <v>2.2999999999999998</v>
          </cell>
          <cell r="I34">
            <v>0.3</v>
          </cell>
          <cell r="J34">
            <v>0.69</v>
          </cell>
        </row>
        <row r="35">
          <cell r="H35">
            <v>1.2</v>
          </cell>
          <cell r="I35">
            <v>1.9</v>
          </cell>
          <cell r="J35">
            <v>2.2799999999999998</v>
          </cell>
        </row>
        <row r="37">
          <cell r="B37" t="str">
            <v>AREA E P1 HALL</v>
          </cell>
          <cell r="J37">
            <v>46.550000000000004</v>
          </cell>
        </row>
        <row r="38">
          <cell r="B38" t="str">
            <v>AREA V P1 HALL</v>
          </cell>
          <cell r="J38">
            <v>37.420000000000016</v>
          </cell>
        </row>
        <row r="39">
          <cell r="B39" t="str">
            <v>GUARD  P1 HALL</v>
          </cell>
          <cell r="J39">
            <v>13.250000000000005</v>
          </cell>
        </row>
        <row r="40">
          <cell r="B40" t="str">
            <v>CORNIZ  P1 HALL</v>
          </cell>
          <cell r="J40">
            <v>13.950000000000003</v>
          </cell>
        </row>
        <row r="41">
          <cell r="B41" t="str">
            <v>Ubicacion</v>
          </cell>
          <cell r="F41" t="str">
            <v>largo</v>
          </cell>
          <cell r="G41" t="str">
            <v>alto</v>
          </cell>
          <cell r="H41" t="str">
            <v>area e</v>
          </cell>
          <cell r="I41" t="str">
            <v>area p</v>
          </cell>
          <cell r="J41" t="str">
            <v>guard</v>
          </cell>
          <cell r="K41" t="str">
            <v>corn</v>
          </cell>
        </row>
        <row r="42">
          <cell r="B42" t="str">
            <v>-</v>
          </cell>
          <cell r="C42" t="str">
            <v>-</v>
          </cell>
          <cell r="D42" t="str">
            <v>-</v>
          </cell>
          <cell r="E42" t="str">
            <v>-</v>
          </cell>
          <cell r="F42" t="str">
            <v>-</v>
          </cell>
          <cell r="G42" t="str">
            <v>-</v>
          </cell>
          <cell r="H42" t="str">
            <v>-</v>
          </cell>
          <cell r="I42" t="str">
            <v>-</v>
          </cell>
          <cell r="J42" t="str">
            <v>-</v>
          </cell>
          <cell r="K42" t="str">
            <v>-</v>
          </cell>
        </row>
        <row r="43">
          <cell r="B43" t="str">
            <v>hall</v>
          </cell>
          <cell r="F43">
            <v>17.400000000000002</v>
          </cell>
          <cell r="G43">
            <v>2.5</v>
          </cell>
          <cell r="H43">
            <v>43.500000000000007</v>
          </cell>
          <cell r="I43">
            <v>43.500000000000007</v>
          </cell>
          <cell r="J43">
            <v>17.400000000000002</v>
          </cell>
          <cell r="K43">
            <v>13.950000000000003</v>
          </cell>
        </row>
        <row r="44">
          <cell r="F44">
            <v>6.1</v>
          </cell>
          <cell r="G44">
            <v>0.5</v>
          </cell>
          <cell r="H44">
            <v>3.05</v>
          </cell>
          <cell r="I44">
            <v>3.05</v>
          </cell>
        </row>
        <row r="45">
          <cell r="B45" t="str">
            <v>P1</v>
          </cell>
          <cell r="F45">
            <v>0.9</v>
          </cell>
          <cell r="G45">
            <v>2.2000000000000002</v>
          </cell>
          <cell r="H45">
            <v>0</v>
          </cell>
          <cell r="I45">
            <v>-1.9800000000000002</v>
          </cell>
          <cell r="J45">
            <v>-0.9</v>
          </cell>
          <cell r="K45">
            <v>0</v>
          </cell>
        </row>
        <row r="46">
          <cell r="B46" t="str">
            <v>P2</v>
          </cell>
          <cell r="F46">
            <v>0.85</v>
          </cell>
          <cell r="G46">
            <v>2.2000000000000002</v>
          </cell>
          <cell r="H46">
            <v>0</v>
          </cell>
          <cell r="I46">
            <v>-1.87</v>
          </cell>
          <cell r="J46">
            <v>-0.85</v>
          </cell>
          <cell r="K46">
            <v>0</v>
          </cell>
        </row>
        <row r="47">
          <cell r="B47" t="str">
            <v>P4</v>
          </cell>
          <cell r="F47">
            <v>0.7</v>
          </cell>
          <cell r="G47">
            <v>2.2000000000000002</v>
          </cell>
          <cell r="H47">
            <v>0</v>
          </cell>
          <cell r="I47">
            <v>-1.54</v>
          </cell>
          <cell r="J47">
            <v>-0.7</v>
          </cell>
          <cell r="K47">
            <v>0</v>
          </cell>
        </row>
        <row r="48">
          <cell r="B48" t="str">
            <v>P2</v>
          </cell>
          <cell r="F48">
            <v>0.85</v>
          </cell>
          <cell r="G48">
            <v>2.2000000000000002</v>
          </cell>
          <cell r="H48">
            <v>0</v>
          </cell>
          <cell r="I48">
            <v>-1.87</v>
          </cell>
          <cell r="J48">
            <v>-0.85</v>
          </cell>
          <cell r="K48">
            <v>0</v>
          </cell>
        </row>
        <row r="49">
          <cell r="B49" t="str">
            <v>P2</v>
          </cell>
          <cell r="F49">
            <v>0.85</v>
          </cell>
          <cell r="G49">
            <v>2.2000000000000002</v>
          </cell>
          <cell r="H49">
            <v>0</v>
          </cell>
          <cell r="I49">
            <v>-1.87</v>
          </cell>
          <cell r="J49">
            <v>-0.85</v>
          </cell>
          <cell r="K49">
            <v>0</v>
          </cell>
        </row>
        <row r="51">
          <cell r="B51" t="str">
            <v>AREA P P1 ESTAR COMEDOR</v>
          </cell>
          <cell r="J51">
            <v>30.940000000000005</v>
          </cell>
        </row>
        <row r="52">
          <cell r="B52" t="str">
            <v>ubicacion</v>
          </cell>
          <cell r="H52" t="str">
            <v>largo</v>
          </cell>
          <cell r="I52" t="str">
            <v>ancho</v>
          </cell>
          <cell r="J52" t="str">
            <v>m2</v>
          </cell>
        </row>
        <row r="53">
          <cell r="B53" t="str">
            <v>-</v>
          </cell>
          <cell r="C53" t="str">
            <v>-</v>
          </cell>
          <cell r="D53" t="str">
            <v>-</v>
          </cell>
          <cell r="E53" t="str">
            <v>-</v>
          </cell>
          <cell r="F53" t="str">
            <v>-</v>
          </cell>
          <cell r="G53" t="str">
            <v>-</v>
          </cell>
          <cell r="H53" t="str">
            <v>-</v>
          </cell>
          <cell r="I53" t="str">
            <v>-</v>
          </cell>
          <cell r="J53" t="str">
            <v>-</v>
          </cell>
        </row>
        <row r="54">
          <cell r="B54" t="str">
            <v>estar comedor</v>
          </cell>
          <cell r="H54">
            <v>7.6</v>
          </cell>
          <cell r="I54">
            <v>1.4</v>
          </cell>
          <cell r="J54">
            <v>10.639999999999999</v>
          </cell>
        </row>
        <row r="55">
          <cell r="H55">
            <v>7</v>
          </cell>
          <cell r="I55">
            <v>2.9000000000000004</v>
          </cell>
          <cell r="J55">
            <v>20.300000000000004</v>
          </cell>
        </row>
        <row r="57">
          <cell r="B57" t="str">
            <v>AREA T P1 ESTAR COMEDOR</v>
          </cell>
          <cell r="J57">
            <v>28.36</v>
          </cell>
        </row>
        <row r="58">
          <cell r="B58" t="str">
            <v>ubicacion</v>
          </cell>
          <cell r="H58" t="str">
            <v>largo</v>
          </cell>
          <cell r="I58" t="str">
            <v>ancho</v>
          </cell>
          <cell r="J58" t="str">
            <v>m2</v>
          </cell>
        </row>
        <row r="59">
          <cell r="B59" t="str">
            <v>-</v>
          </cell>
          <cell r="C59" t="str">
            <v>-</v>
          </cell>
          <cell r="D59" t="str">
            <v>-</v>
          </cell>
          <cell r="E59" t="str">
            <v>-</v>
          </cell>
          <cell r="F59" t="str">
            <v>-</v>
          </cell>
          <cell r="G59" t="str">
            <v>-</v>
          </cell>
          <cell r="H59" t="str">
            <v>-</v>
          </cell>
          <cell r="I59" t="str">
            <v>-</v>
          </cell>
          <cell r="J59" t="str">
            <v>-</v>
          </cell>
        </row>
        <row r="60">
          <cell r="B60" t="str">
            <v>estar comedor</v>
          </cell>
          <cell r="H60">
            <v>7</v>
          </cell>
          <cell r="I60">
            <v>1.4</v>
          </cell>
          <cell r="J60">
            <v>9.7999999999999989</v>
          </cell>
        </row>
        <row r="61">
          <cell r="H61">
            <v>6.4</v>
          </cell>
          <cell r="I61">
            <v>2.9000000000000004</v>
          </cell>
          <cell r="J61">
            <v>18.560000000000002</v>
          </cell>
        </row>
        <row r="63">
          <cell r="B63" t="str">
            <v>AREA E P1 ESTAR COMEDOR</v>
          </cell>
          <cell r="J63">
            <v>65.171999999999997</v>
          </cell>
        </row>
        <row r="64">
          <cell r="B64" t="str">
            <v>AREA V P1 ESTAR COMEDOR</v>
          </cell>
          <cell r="J64">
            <v>59.171999999999997</v>
          </cell>
        </row>
        <row r="65">
          <cell r="B65" t="str">
            <v>GUARD  P1 ESTAR COMEDOR</v>
          </cell>
          <cell r="J65">
            <v>18</v>
          </cell>
        </row>
        <row r="66">
          <cell r="B66" t="str">
            <v>CORNIZ  P1 ESTAR COMEDOR</v>
          </cell>
          <cell r="J66">
            <v>17.100000000000001</v>
          </cell>
        </row>
        <row r="67">
          <cell r="B67" t="str">
            <v>Ubicacion</v>
          </cell>
          <cell r="F67" t="str">
            <v>largo</v>
          </cell>
          <cell r="G67" t="str">
            <v>alto</v>
          </cell>
          <cell r="H67" t="str">
            <v>area e</v>
          </cell>
          <cell r="I67" t="str">
            <v>area p</v>
          </cell>
          <cell r="J67" t="str">
            <v>guard</v>
          </cell>
          <cell r="K67" t="str">
            <v>corn</v>
          </cell>
        </row>
        <row r="68">
          <cell r="B68" t="str">
            <v>-</v>
          </cell>
          <cell r="C68" t="str">
            <v>-</v>
          </cell>
          <cell r="D68" t="str">
            <v>-</v>
          </cell>
          <cell r="E68" t="str">
            <v>-</v>
          </cell>
          <cell r="F68" t="str">
            <v>-</v>
          </cell>
          <cell r="G68" t="str">
            <v>-</v>
          </cell>
          <cell r="H68" t="str">
            <v>-</v>
          </cell>
          <cell r="I68" t="str">
            <v>-</v>
          </cell>
          <cell r="J68" t="str">
            <v>-</v>
          </cell>
          <cell r="K68" t="str">
            <v>-</v>
          </cell>
        </row>
        <row r="69">
          <cell r="B69" t="str">
            <v>estar comedor</v>
          </cell>
          <cell r="F69">
            <v>23.8</v>
          </cell>
          <cell r="G69">
            <v>2.86</v>
          </cell>
          <cell r="H69">
            <v>68.067999999999998</v>
          </cell>
          <cell r="I69">
            <v>68.067999999999998</v>
          </cell>
          <cell r="J69">
            <v>23.8</v>
          </cell>
          <cell r="K69">
            <v>18.3</v>
          </cell>
        </row>
        <row r="70">
          <cell r="F70">
            <v>9.8000000000000007</v>
          </cell>
          <cell r="G70">
            <v>0.6</v>
          </cell>
          <cell r="H70">
            <v>5.88</v>
          </cell>
          <cell r="I70">
            <v>5.88</v>
          </cell>
        </row>
        <row r="71">
          <cell r="B71" t="str">
            <v>vano</v>
          </cell>
          <cell r="F71">
            <v>1.2</v>
          </cell>
          <cell r="G71">
            <v>2.5</v>
          </cell>
          <cell r="H71">
            <v>0</v>
          </cell>
          <cell r="I71">
            <v>-3</v>
          </cell>
          <cell r="J71">
            <v>-1.2</v>
          </cell>
          <cell r="K71">
            <v>-1.2</v>
          </cell>
        </row>
        <row r="72">
          <cell r="B72" t="str">
            <v>PV1</v>
          </cell>
          <cell r="F72">
            <v>4.5999999999999996</v>
          </cell>
          <cell r="G72">
            <v>2.56</v>
          </cell>
          <cell r="H72">
            <v>-8.7759999999999998</v>
          </cell>
          <cell r="I72">
            <v>-11.776</v>
          </cell>
          <cell r="J72">
            <v>-4.5999999999999996</v>
          </cell>
          <cell r="K72">
            <v>0</v>
          </cell>
        </row>
        <row r="74">
          <cell r="B74" t="str">
            <v>AREA H P1 DORMITORIOS</v>
          </cell>
          <cell r="J74">
            <v>26.51</v>
          </cell>
        </row>
        <row r="75">
          <cell r="B75" t="str">
            <v>ubicacion</v>
          </cell>
          <cell r="H75" t="str">
            <v>largo</v>
          </cell>
          <cell r="I75" t="str">
            <v>ancho</v>
          </cell>
          <cell r="J75" t="str">
            <v>m2</v>
          </cell>
        </row>
        <row r="76">
          <cell r="B76" t="str">
            <v>-</v>
          </cell>
          <cell r="C76" t="str">
            <v>-</v>
          </cell>
          <cell r="D76" t="str">
            <v>-</v>
          </cell>
          <cell r="E76" t="str">
            <v>-</v>
          </cell>
          <cell r="F76" t="str">
            <v>-</v>
          </cell>
          <cell r="G76" t="str">
            <v>-</v>
          </cell>
          <cell r="H76" t="str">
            <v>-</v>
          </cell>
          <cell r="I76" t="str">
            <v>-</v>
          </cell>
          <cell r="J76" t="str">
            <v>-</v>
          </cell>
        </row>
        <row r="77">
          <cell r="B77" t="str">
            <v>dormitorio 1</v>
          </cell>
          <cell r="H77">
            <v>3.2</v>
          </cell>
          <cell r="I77">
            <v>4.05</v>
          </cell>
          <cell r="J77">
            <v>12.96</v>
          </cell>
        </row>
        <row r="78">
          <cell r="H78">
            <v>4</v>
          </cell>
          <cell r="I78">
            <v>0.4</v>
          </cell>
          <cell r="J78">
            <v>1.6</v>
          </cell>
        </row>
        <row r="79">
          <cell r="H79">
            <v>1.8</v>
          </cell>
          <cell r="I79">
            <v>0.44999999999999996</v>
          </cell>
          <cell r="J79">
            <v>0.80999999999999994</v>
          </cell>
        </row>
        <row r="80">
          <cell r="H80">
            <v>1</v>
          </cell>
          <cell r="I80">
            <v>1.25</v>
          </cell>
          <cell r="J80">
            <v>1.25</v>
          </cell>
        </row>
        <row r="81">
          <cell r="B81" t="str">
            <v>closet 1</v>
          </cell>
          <cell r="H81">
            <v>0.6</v>
          </cell>
          <cell r="I81">
            <v>1</v>
          </cell>
          <cell r="J81">
            <v>0.6</v>
          </cell>
        </row>
        <row r="82">
          <cell r="H82">
            <v>1.6</v>
          </cell>
          <cell r="I82">
            <v>0.6</v>
          </cell>
          <cell r="J82">
            <v>0.96</v>
          </cell>
        </row>
        <row r="83">
          <cell r="B83" t="str">
            <v>closet 2</v>
          </cell>
          <cell r="H83">
            <v>0.6</v>
          </cell>
          <cell r="I83">
            <v>1.1499999999999999</v>
          </cell>
          <cell r="J83">
            <v>0.69</v>
          </cell>
        </row>
        <row r="84">
          <cell r="B84" t="str">
            <v>dormitorio 4</v>
          </cell>
          <cell r="H84">
            <v>2.4</v>
          </cell>
          <cell r="I84">
            <v>2.95</v>
          </cell>
          <cell r="J84">
            <v>7.08</v>
          </cell>
        </row>
        <row r="85">
          <cell r="B85" t="str">
            <v>closet 3</v>
          </cell>
          <cell r="H85">
            <v>0.8</v>
          </cell>
          <cell r="I85">
            <v>0.7</v>
          </cell>
          <cell r="J85">
            <v>0.55999999999999994</v>
          </cell>
        </row>
        <row r="87">
          <cell r="B87" t="str">
            <v>AREA E P1 DORMITORIOS</v>
          </cell>
          <cell r="J87">
            <v>104.35</v>
          </cell>
        </row>
        <row r="88">
          <cell r="B88" t="str">
            <v>AREA V P1 DORMITORIOS</v>
          </cell>
          <cell r="J88">
            <v>77.36</v>
          </cell>
        </row>
        <row r="89">
          <cell r="B89" t="str">
            <v>GUARD  P1 DORMITORIOS</v>
          </cell>
          <cell r="J89">
            <v>30.8</v>
          </cell>
        </row>
        <row r="90">
          <cell r="B90" t="str">
            <v>CORNIZ  P1 DORMITORIOS</v>
          </cell>
          <cell r="J90">
            <v>36.000000000000014</v>
          </cell>
        </row>
        <row r="91">
          <cell r="B91" t="str">
            <v>Ubicacion</v>
          </cell>
          <cell r="F91" t="str">
            <v>largo</v>
          </cell>
          <cell r="G91" t="str">
            <v>alto</v>
          </cell>
          <cell r="H91" t="str">
            <v>area e</v>
          </cell>
          <cell r="I91" t="str">
            <v>area p</v>
          </cell>
          <cell r="J91" t="str">
            <v>guard</v>
          </cell>
          <cell r="K91" t="str">
            <v>corn</v>
          </cell>
        </row>
        <row r="92">
          <cell r="B92" t="str">
            <v>-</v>
          </cell>
          <cell r="C92" t="str">
            <v>-</v>
          </cell>
          <cell r="D92" t="str">
            <v>-</v>
          </cell>
          <cell r="E92" t="str">
            <v>-</v>
          </cell>
          <cell r="F92" t="str">
            <v>-</v>
          </cell>
          <cell r="G92" t="str">
            <v>-</v>
          </cell>
          <cell r="H92" t="str">
            <v>-</v>
          </cell>
          <cell r="I92" t="str">
            <v>-</v>
          </cell>
          <cell r="J92" t="str">
            <v>-</v>
          </cell>
          <cell r="K92" t="str">
            <v>-</v>
          </cell>
        </row>
        <row r="93">
          <cell r="B93" t="str">
            <v>dormitorio 1</v>
          </cell>
          <cell r="F93">
            <v>20.3</v>
          </cell>
          <cell r="G93">
            <v>2.5</v>
          </cell>
          <cell r="H93">
            <v>50.75</v>
          </cell>
          <cell r="I93">
            <v>50.75</v>
          </cell>
          <cell r="J93">
            <v>20.3</v>
          </cell>
          <cell r="K93">
            <v>20.3</v>
          </cell>
        </row>
        <row r="94">
          <cell r="B94" t="str">
            <v>P2</v>
          </cell>
          <cell r="F94">
            <v>0.85</v>
          </cell>
          <cell r="G94">
            <v>2.2000000000000002</v>
          </cell>
          <cell r="H94">
            <v>0</v>
          </cell>
          <cell r="I94">
            <v>-1.87</v>
          </cell>
          <cell r="J94">
            <v>-0.85</v>
          </cell>
          <cell r="K94">
            <v>0</v>
          </cell>
        </row>
        <row r="95">
          <cell r="B95" t="str">
            <v>PCL2</v>
          </cell>
          <cell r="F95">
            <v>1.1499999999999999</v>
          </cell>
          <cell r="G95">
            <v>2.5</v>
          </cell>
          <cell r="H95">
            <v>0</v>
          </cell>
          <cell r="I95">
            <v>-2.875</v>
          </cell>
          <cell r="J95">
            <v>-1.1499999999999999</v>
          </cell>
          <cell r="K95">
            <v>-1.1499999999999999</v>
          </cell>
        </row>
        <row r="96">
          <cell r="B96" t="str">
            <v>PV2</v>
          </cell>
          <cell r="F96">
            <v>2</v>
          </cell>
          <cell r="G96">
            <v>2.2000000000000002</v>
          </cell>
          <cell r="H96">
            <v>-1.4000000000000004</v>
          </cell>
          <cell r="I96">
            <v>-4.4000000000000004</v>
          </cell>
          <cell r="J96">
            <v>-2</v>
          </cell>
          <cell r="K96">
            <v>0</v>
          </cell>
        </row>
        <row r="97">
          <cell r="B97" t="str">
            <v>P3</v>
          </cell>
          <cell r="F97">
            <v>0.75</v>
          </cell>
          <cell r="G97">
            <v>2.2000000000000002</v>
          </cell>
          <cell r="H97">
            <v>0</v>
          </cell>
          <cell r="I97">
            <v>-1.6500000000000001</v>
          </cell>
          <cell r="J97">
            <v>-0.75</v>
          </cell>
          <cell r="K97">
            <v>0</v>
          </cell>
        </row>
        <row r="98">
          <cell r="B98" t="str">
            <v>PCL1</v>
          </cell>
          <cell r="F98">
            <v>2</v>
          </cell>
          <cell r="G98">
            <v>2.5</v>
          </cell>
          <cell r="H98">
            <v>-2</v>
          </cell>
          <cell r="I98">
            <v>-5</v>
          </cell>
          <cell r="J98">
            <v>-2</v>
          </cell>
          <cell r="K98">
            <v>-2</v>
          </cell>
        </row>
        <row r="99">
          <cell r="B99" t="str">
            <v>closet 1</v>
          </cell>
          <cell r="F99">
            <v>6.4</v>
          </cell>
          <cell r="G99">
            <v>2.5</v>
          </cell>
          <cell r="H99">
            <v>16</v>
          </cell>
          <cell r="I99">
            <v>16</v>
          </cell>
          <cell r="J99">
            <v>6.4</v>
          </cell>
          <cell r="K99">
            <v>6.4</v>
          </cell>
        </row>
        <row r="100">
          <cell r="B100" t="str">
            <v>PCL1</v>
          </cell>
          <cell r="F100">
            <v>2</v>
          </cell>
          <cell r="G100">
            <v>2.5</v>
          </cell>
          <cell r="H100">
            <v>-2</v>
          </cell>
          <cell r="I100">
            <v>-5</v>
          </cell>
          <cell r="J100">
            <v>-2</v>
          </cell>
          <cell r="K100">
            <v>-2</v>
          </cell>
        </row>
        <row r="101">
          <cell r="B101" t="str">
            <v>closet 2</v>
          </cell>
          <cell r="F101">
            <v>3.5</v>
          </cell>
          <cell r="G101">
            <v>2.5</v>
          </cell>
          <cell r="H101">
            <v>8.75</v>
          </cell>
          <cell r="I101">
            <v>8.75</v>
          </cell>
          <cell r="J101">
            <v>3.5</v>
          </cell>
          <cell r="K101">
            <v>3.5</v>
          </cell>
        </row>
        <row r="102">
          <cell r="B102" t="str">
            <v>PCL2</v>
          </cell>
          <cell r="F102">
            <v>1.1499999999999999</v>
          </cell>
          <cell r="G102">
            <v>2.5</v>
          </cell>
          <cell r="H102">
            <v>0</v>
          </cell>
          <cell r="I102">
            <v>-2.875</v>
          </cell>
          <cell r="J102">
            <v>-1.1499999999999999</v>
          </cell>
          <cell r="K102">
            <v>-1.1499999999999999</v>
          </cell>
        </row>
        <row r="103">
          <cell r="B103" t="str">
            <v>dormitorio 4</v>
          </cell>
          <cell r="F103">
            <v>10.7</v>
          </cell>
          <cell r="G103">
            <v>2.5</v>
          </cell>
          <cell r="H103">
            <v>26.75</v>
          </cell>
          <cell r="I103">
            <v>26.75</v>
          </cell>
          <cell r="J103">
            <v>10.7</v>
          </cell>
          <cell r="K103">
            <v>10.7</v>
          </cell>
        </row>
        <row r="104">
          <cell r="B104" t="str">
            <v>P2</v>
          </cell>
          <cell r="F104">
            <v>0.85</v>
          </cell>
          <cell r="G104">
            <v>2.2000000000000002</v>
          </cell>
          <cell r="H104">
            <v>0</v>
          </cell>
          <cell r="I104">
            <v>-1.87</v>
          </cell>
          <cell r="J104">
            <v>-0.85</v>
          </cell>
          <cell r="K104">
            <v>0</v>
          </cell>
        </row>
        <row r="105">
          <cell r="B105" t="str">
            <v>V2</v>
          </cell>
          <cell r="F105">
            <v>1</v>
          </cell>
          <cell r="G105">
            <v>1.2</v>
          </cell>
          <cell r="H105">
            <v>0</v>
          </cell>
          <cell r="I105">
            <v>-1.2</v>
          </cell>
          <cell r="J105">
            <v>0</v>
          </cell>
          <cell r="K105">
            <v>0</v>
          </cell>
        </row>
        <row r="106">
          <cell r="B106" t="str">
            <v>P3</v>
          </cell>
          <cell r="F106">
            <v>0.75</v>
          </cell>
          <cell r="G106">
            <v>2.2000000000000002</v>
          </cell>
          <cell r="H106">
            <v>0</v>
          </cell>
          <cell r="I106">
            <v>-1.6500000000000001</v>
          </cell>
          <cell r="J106">
            <v>-0.75</v>
          </cell>
          <cell r="K106">
            <v>0</v>
          </cell>
        </row>
        <row r="107">
          <cell r="B107" t="str">
            <v>PCL3</v>
          </cell>
          <cell r="F107">
            <v>0.8</v>
          </cell>
          <cell r="G107">
            <v>2.5</v>
          </cell>
          <cell r="H107">
            <v>0</v>
          </cell>
          <cell r="I107">
            <v>-2</v>
          </cell>
          <cell r="J107">
            <v>-0.8</v>
          </cell>
          <cell r="K107">
            <v>-0.8</v>
          </cell>
        </row>
        <row r="108">
          <cell r="B108" t="str">
            <v>closet 3</v>
          </cell>
          <cell r="F108">
            <v>3</v>
          </cell>
          <cell r="G108">
            <v>2.5</v>
          </cell>
          <cell r="H108">
            <v>7.5</v>
          </cell>
          <cell r="I108">
            <v>7.5</v>
          </cell>
          <cell r="J108">
            <v>3</v>
          </cell>
          <cell r="K108">
            <v>3</v>
          </cell>
        </row>
        <row r="109">
          <cell r="B109" t="str">
            <v>PCL3</v>
          </cell>
          <cell r="F109">
            <v>0.8</v>
          </cell>
          <cell r="G109">
            <v>2.5</v>
          </cell>
          <cell r="H109">
            <v>0</v>
          </cell>
          <cell r="I109">
            <v>-2</v>
          </cell>
          <cell r="J109">
            <v>-0.8</v>
          </cell>
          <cell r="K109">
            <v>-0.8</v>
          </cell>
        </row>
        <row r="111">
          <cell r="B111" t="str">
            <v>AREA P P1 BAÑOS 1 y 4</v>
          </cell>
          <cell r="J111">
            <v>5.6150000000000002</v>
          </cell>
        </row>
        <row r="112">
          <cell r="B112" t="str">
            <v>AREA T P1 BAÑOS 1 y 4</v>
          </cell>
          <cell r="J112">
            <v>7.7249999999999996</v>
          </cell>
        </row>
        <row r="113">
          <cell r="B113" t="str">
            <v>Ubicacion</v>
          </cell>
          <cell r="G113" t="str">
            <v>largo</v>
          </cell>
          <cell r="H113" t="str">
            <v>ancho</v>
          </cell>
          <cell r="I113" t="str">
            <v>m2</v>
          </cell>
          <cell r="J113" t="str">
            <v>m2</v>
          </cell>
        </row>
        <row r="114">
          <cell r="B114" t="str">
            <v>-</v>
          </cell>
          <cell r="C114" t="str">
            <v>-</v>
          </cell>
          <cell r="D114" t="str">
            <v>-</v>
          </cell>
          <cell r="E114" t="str">
            <v>-</v>
          </cell>
          <cell r="F114" t="str">
            <v>-</v>
          </cell>
          <cell r="G114" t="str">
            <v>-</v>
          </cell>
          <cell r="H114" t="str">
            <v>-</v>
          </cell>
          <cell r="I114" t="str">
            <v>-</v>
          </cell>
          <cell r="J114" t="str">
            <v>-</v>
          </cell>
        </row>
        <row r="115">
          <cell r="B115" t="str">
            <v>baño 1</v>
          </cell>
          <cell r="G115">
            <v>2.1</v>
          </cell>
          <cell r="H115">
            <v>2.15</v>
          </cell>
          <cell r="I115">
            <v>4.5149999999999997</v>
          </cell>
          <cell r="J115">
            <v>4.5149999999999997</v>
          </cell>
        </row>
        <row r="116">
          <cell r="C116" t="str">
            <v>tina</v>
          </cell>
          <cell r="G116">
            <v>2.1</v>
          </cell>
          <cell r="H116">
            <v>0.7</v>
          </cell>
          <cell r="I116">
            <v>-1.47</v>
          </cell>
        </row>
        <row r="117">
          <cell r="B117" t="str">
            <v>baño 4</v>
          </cell>
          <cell r="G117">
            <v>1.5</v>
          </cell>
          <cell r="H117">
            <v>0.7</v>
          </cell>
          <cell r="I117">
            <v>1.0499999999999998</v>
          </cell>
          <cell r="J117">
            <v>1.0499999999999998</v>
          </cell>
        </row>
        <row r="118">
          <cell r="G118">
            <v>2.4</v>
          </cell>
          <cell r="H118">
            <v>0.9</v>
          </cell>
          <cell r="I118">
            <v>2.16</v>
          </cell>
          <cell r="J118">
            <v>2.16</v>
          </cell>
        </row>
        <row r="119">
          <cell r="C119" t="str">
            <v>ducha</v>
          </cell>
          <cell r="G119">
            <v>0.8</v>
          </cell>
          <cell r="H119">
            <v>0.8</v>
          </cell>
          <cell r="I119">
            <v>-0.64000000000000012</v>
          </cell>
        </row>
        <row r="121">
          <cell r="B121" t="str">
            <v>AREA E P1 BAÑOS 1 y 4</v>
          </cell>
          <cell r="J121">
            <v>42.73</v>
          </cell>
        </row>
        <row r="122">
          <cell r="B122" t="str">
            <v>AREA V P1 BAÑOS 1 y 4</v>
          </cell>
          <cell r="J122">
            <v>37.629999999999995</v>
          </cell>
        </row>
        <row r="123">
          <cell r="B123" t="str">
            <v>GUARD  P1 BAÑOS 1 y 4</v>
          </cell>
          <cell r="J123">
            <v>15</v>
          </cell>
        </row>
        <row r="124">
          <cell r="B124" t="str">
            <v>CORNIZ  P1 BAÑOS 1 y 4</v>
          </cell>
          <cell r="J124">
            <v>16.5</v>
          </cell>
        </row>
        <row r="125">
          <cell r="B125" t="str">
            <v>Ubicacion</v>
          </cell>
          <cell r="F125" t="str">
            <v>largo</v>
          </cell>
          <cell r="G125" t="str">
            <v>alto</v>
          </cell>
          <cell r="H125" t="str">
            <v>area e</v>
          </cell>
          <cell r="I125" t="str">
            <v>area p</v>
          </cell>
          <cell r="J125" t="str">
            <v>guard</v>
          </cell>
          <cell r="K125" t="str">
            <v>corn</v>
          </cell>
        </row>
        <row r="126">
          <cell r="B126" t="str">
            <v>-</v>
          </cell>
          <cell r="C126" t="str">
            <v>-</v>
          </cell>
          <cell r="D126" t="str">
            <v>-</v>
          </cell>
          <cell r="E126" t="str">
            <v>-</v>
          </cell>
          <cell r="F126" t="str">
            <v>-</v>
          </cell>
          <cell r="G126" t="str">
            <v>-</v>
          </cell>
          <cell r="H126" t="str">
            <v>-</v>
          </cell>
          <cell r="I126" t="str">
            <v>-</v>
          </cell>
          <cell r="J126" t="str">
            <v>-</v>
          </cell>
          <cell r="K126" t="str">
            <v>-</v>
          </cell>
        </row>
        <row r="127">
          <cell r="B127" t="str">
            <v>baño 1</v>
          </cell>
          <cell r="F127">
            <v>8.5</v>
          </cell>
          <cell r="G127">
            <v>2.5</v>
          </cell>
          <cell r="H127">
            <v>21.25</v>
          </cell>
          <cell r="I127">
            <v>21.25</v>
          </cell>
          <cell r="J127">
            <v>8.5</v>
          </cell>
          <cell r="K127">
            <v>8.5</v>
          </cell>
        </row>
        <row r="128">
          <cell r="C128" t="str">
            <v>verticales repisa</v>
          </cell>
          <cell r="F128">
            <v>0.8</v>
          </cell>
          <cell r="G128">
            <v>1.6</v>
          </cell>
          <cell r="H128">
            <v>1.2800000000000002</v>
          </cell>
          <cell r="I128">
            <v>1.2800000000000002</v>
          </cell>
        </row>
        <row r="129">
          <cell r="C129" t="str">
            <v>fondo repisa</v>
          </cell>
          <cell r="F129">
            <v>0.4</v>
          </cell>
          <cell r="G129">
            <v>0.5</v>
          </cell>
          <cell r="H129">
            <v>0.2</v>
          </cell>
          <cell r="I129">
            <v>0.2</v>
          </cell>
        </row>
        <row r="130">
          <cell r="B130" t="str">
            <v>P3</v>
          </cell>
          <cell r="F130">
            <v>0.75</v>
          </cell>
          <cell r="G130">
            <v>2.2000000000000002</v>
          </cell>
          <cell r="H130">
            <v>0</v>
          </cell>
          <cell r="I130">
            <v>-1.6500000000000001</v>
          </cell>
          <cell r="J130">
            <v>-0.75</v>
          </cell>
          <cell r="K130">
            <v>0</v>
          </cell>
        </row>
        <row r="131">
          <cell r="B131" t="str">
            <v>V2</v>
          </cell>
          <cell r="F131">
            <v>1</v>
          </cell>
          <cell r="G131">
            <v>1.2</v>
          </cell>
          <cell r="H131">
            <v>0</v>
          </cell>
          <cell r="I131">
            <v>-1.2</v>
          </cell>
          <cell r="J131">
            <v>0</v>
          </cell>
          <cell r="K131">
            <v>0</v>
          </cell>
        </row>
        <row r="132">
          <cell r="B132" t="str">
            <v>baño 4</v>
          </cell>
          <cell r="F132">
            <v>7.9999999999999991</v>
          </cell>
          <cell r="G132">
            <v>2.5</v>
          </cell>
          <cell r="H132">
            <v>19.999999999999996</v>
          </cell>
          <cell r="I132">
            <v>19.999999999999996</v>
          </cell>
          <cell r="J132">
            <v>7.9999999999999991</v>
          </cell>
          <cell r="K132">
            <v>7.9999999999999991</v>
          </cell>
        </row>
        <row r="133">
          <cell r="B133" t="str">
            <v>P3</v>
          </cell>
          <cell r="F133">
            <v>0.75</v>
          </cell>
          <cell r="G133">
            <v>2.2000000000000002</v>
          </cell>
          <cell r="H133">
            <v>0</v>
          </cell>
          <cell r="I133">
            <v>-1.6500000000000001</v>
          </cell>
          <cell r="J133">
            <v>-0.75</v>
          </cell>
          <cell r="K133">
            <v>0</v>
          </cell>
        </row>
        <row r="134">
          <cell r="B134" t="str">
            <v>V1</v>
          </cell>
          <cell r="F134">
            <v>0.5</v>
          </cell>
          <cell r="G134">
            <v>1.2</v>
          </cell>
          <cell r="H134">
            <v>0</v>
          </cell>
          <cell r="I134">
            <v>-0.6</v>
          </cell>
          <cell r="J134">
            <v>0</v>
          </cell>
          <cell r="K134">
            <v>0</v>
          </cell>
        </row>
        <row r="136">
          <cell r="B136" t="str">
            <v>AREA P P1 BAÑO VISITA</v>
          </cell>
          <cell r="J136">
            <v>2.1880000000000002</v>
          </cell>
        </row>
        <row r="137">
          <cell r="B137" t="str">
            <v>AREA T P1 BAÑO VISITA</v>
          </cell>
          <cell r="J137">
            <v>2.1880000000000002</v>
          </cell>
        </row>
        <row r="138">
          <cell r="B138" t="str">
            <v>Ubicacion</v>
          </cell>
          <cell r="G138" t="str">
            <v>largo</v>
          </cell>
          <cell r="H138" t="str">
            <v>ancho</v>
          </cell>
          <cell r="I138" t="str">
            <v>m2</v>
          </cell>
          <cell r="J138" t="str">
            <v>m2</v>
          </cell>
        </row>
        <row r="139">
          <cell r="B139" t="str">
            <v>-</v>
          </cell>
          <cell r="C139" t="str">
            <v>-</v>
          </cell>
          <cell r="D139" t="str">
            <v>-</v>
          </cell>
          <cell r="E139" t="str">
            <v>-</v>
          </cell>
          <cell r="F139" t="str">
            <v>-</v>
          </cell>
          <cell r="G139" t="str">
            <v>-</v>
          </cell>
          <cell r="H139" t="str">
            <v>-</v>
          </cell>
          <cell r="I139" t="str">
            <v>-</v>
          </cell>
          <cell r="J139" t="str">
            <v>-</v>
          </cell>
        </row>
        <row r="140">
          <cell r="B140" t="str">
            <v>baño visita</v>
          </cell>
          <cell r="G140">
            <v>0.9</v>
          </cell>
          <cell r="H140">
            <v>1</v>
          </cell>
          <cell r="I140">
            <v>0.9</v>
          </cell>
          <cell r="J140">
            <v>0.9</v>
          </cell>
        </row>
        <row r="141">
          <cell r="G141">
            <v>1.4</v>
          </cell>
          <cell r="H141">
            <v>0.92</v>
          </cell>
          <cell r="I141">
            <v>1.288</v>
          </cell>
          <cell r="J141">
            <v>1.288</v>
          </cell>
        </row>
        <row r="143">
          <cell r="B143" t="str">
            <v>AREA E P1 BAÑO VISITA</v>
          </cell>
          <cell r="J143">
            <v>16.599999999999998</v>
          </cell>
        </row>
        <row r="144">
          <cell r="B144" t="str">
            <v>AREA V P1 BAÑO VISITA</v>
          </cell>
          <cell r="J144">
            <v>15.059999999999999</v>
          </cell>
        </row>
        <row r="145">
          <cell r="B145" t="str">
            <v>GUARD  P1 BAÑO VISITA</v>
          </cell>
          <cell r="J145">
            <v>5.9399999999999995</v>
          </cell>
        </row>
        <row r="146">
          <cell r="B146" t="str">
            <v>CORNIZ  P1 BAÑO VISITA</v>
          </cell>
          <cell r="J146">
            <v>6.64</v>
          </cell>
        </row>
        <row r="147">
          <cell r="B147" t="str">
            <v>Ubicacion</v>
          </cell>
          <cell r="F147" t="str">
            <v>largo</v>
          </cell>
          <cell r="G147" t="str">
            <v>alto</v>
          </cell>
          <cell r="H147" t="str">
            <v>area e</v>
          </cell>
          <cell r="I147" t="str">
            <v>area p</v>
          </cell>
          <cell r="J147" t="str">
            <v>guard</v>
          </cell>
          <cell r="K147" t="str">
            <v>corn</v>
          </cell>
        </row>
        <row r="148">
          <cell r="B148" t="str">
            <v>-</v>
          </cell>
          <cell r="C148" t="str">
            <v>-</v>
          </cell>
          <cell r="D148" t="str">
            <v>-</v>
          </cell>
          <cell r="E148" t="str">
            <v>-</v>
          </cell>
          <cell r="F148" t="str">
            <v>-</v>
          </cell>
          <cell r="G148" t="str">
            <v>-</v>
          </cell>
          <cell r="H148" t="str">
            <v>-</v>
          </cell>
          <cell r="I148" t="str">
            <v>-</v>
          </cell>
          <cell r="J148" t="str">
            <v>-</v>
          </cell>
          <cell r="K148" t="str">
            <v>-</v>
          </cell>
        </row>
        <row r="149">
          <cell r="B149" t="str">
            <v>baño visita</v>
          </cell>
          <cell r="F149">
            <v>6.64</v>
          </cell>
          <cell r="G149">
            <v>2.5</v>
          </cell>
          <cell r="H149">
            <v>16.599999999999998</v>
          </cell>
          <cell r="I149">
            <v>16.599999999999998</v>
          </cell>
          <cell r="J149">
            <v>6.64</v>
          </cell>
          <cell r="K149">
            <v>6.64</v>
          </cell>
        </row>
        <row r="150">
          <cell r="B150" t="str">
            <v>P4</v>
          </cell>
          <cell r="F150">
            <v>0.7</v>
          </cell>
          <cell r="G150">
            <v>2.2000000000000002</v>
          </cell>
          <cell r="H150">
            <v>0</v>
          </cell>
          <cell r="I150">
            <v>-1.54</v>
          </cell>
          <cell r="J150">
            <v>-0.7</v>
          </cell>
          <cell r="K150">
            <v>0</v>
          </cell>
        </row>
        <row r="152">
          <cell r="B152" t="str">
            <v>AREA P P1 COCINA</v>
          </cell>
          <cell r="J152">
            <v>9.3000000000000007</v>
          </cell>
        </row>
        <row r="153">
          <cell r="B153" t="str">
            <v>ubicacion</v>
          </cell>
          <cell r="H153" t="str">
            <v>largo</v>
          </cell>
          <cell r="I153" t="str">
            <v>ancho</v>
          </cell>
          <cell r="J153" t="str">
            <v>m2</v>
          </cell>
        </row>
        <row r="154">
          <cell r="B154" t="str">
            <v>-</v>
          </cell>
          <cell r="C154" t="str">
            <v>-</v>
          </cell>
          <cell r="D154" t="str">
            <v>-</v>
          </cell>
          <cell r="E154" t="str">
            <v>-</v>
          </cell>
          <cell r="F154" t="str">
            <v>-</v>
          </cell>
          <cell r="G154" t="str">
            <v>-</v>
          </cell>
          <cell r="H154" t="str">
            <v>-</v>
          </cell>
          <cell r="I154" t="str">
            <v>-</v>
          </cell>
          <cell r="J154" t="str">
            <v>-</v>
          </cell>
        </row>
        <row r="155">
          <cell r="B155" t="str">
            <v>cocina</v>
          </cell>
          <cell r="H155">
            <v>3.1</v>
          </cell>
          <cell r="I155">
            <v>3</v>
          </cell>
          <cell r="J155">
            <v>9.3000000000000007</v>
          </cell>
        </row>
        <row r="156">
          <cell r="B156" t="str">
            <v>despensa</v>
          </cell>
          <cell r="C156" t="str">
            <v>incluido en cocina</v>
          </cell>
          <cell r="J156">
            <v>0</v>
          </cell>
        </row>
        <row r="158">
          <cell r="B158" t="str">
            <v>AREA T P1 COCINA</v>
          </cell>
          <cell r="J158">
            <v>7.5</v>
          </cell>
        </row>
        <row r="159">
          <cell r="B159" t="str">
            <v>ubicacion</v>
          </cell>
          <cell r="H159" t="str">
            <v>largo</v>
          </cell>
          <cell r="I159" t="str">
            <v>ancho</v>
          </cell>
          <cell r="J159" t="str">
            <v>m2</v>
          </cell>
        </row>
        <row r="160">
          <cell r="B160" t="str">
            <v>-</v>
          </cell>
          <cell r="C160" t="str">
            <v>-</v>
          </cell>
          <cell r="D160" t="str">
            <v>-</v>
          </cell>
          <cell r="E160" t="str">
            <v>-</v>
          </cell>
          <cell r="F160" t="str">
            <v>-</v>
          </cell>
          <cell r="G160" t="str">
            <v>-</v>
          </cell>
          <cell r="H160" t="str">
            <v>-</v>
          </cell>
          <cell r="I160" t="str">
            <v>-</v>
          </cell>
          <cell r="J160" t="str">
            <v>-</v>
          </cell>
        </row>
        <row r="161">
          <cell r="B161" t="str">
            <v>cocina</v>
          </cell>
          <cell r="H161">
            <v>2.5</v>
          </cell>
          <cell r="I161">
            <v>3</v>
          </cell>
          <cell r="J161">
            <v>7.5</v>
          </cell>
        </row>
        <row r="162">
          <cell r="B162" t="str">
            <v>despensa</v>
          </cell>
          <cell r="C162" t="str">
            <v>incluido en cocina</v>
          </cell>
          <cell r="J162">
            <v>0</v>
          </cell>
        </row>
        <row r="164">
          <cell r="B164" t="str">
            <v>AREA E P1 COCINA ceramica</v>
          </cell>
          <cell r="J164">
            <v>18.920000000000002</v>
          </cell>
        </row>
        <row r="165">
          <cell r="B165" t="str">
            <v>AREA V P1 COCINA ceramica</v>
          </cell>
          <cell r="J165">
            <v>15.850000000000001</v>
          </cell>
        </row>
        <row r="166">
          <cell r="B166" t="str">
            <v>GUARD  P1 COCINA ceramica</v>
          </cell>
          <cell r="J166">
            <v>7.75</v>
          </cell>
        </row>
        <row r="167">
          <cell r="B167" t="str">
            <v>CORNIZ  P1 COCINA ceramica</v>
          </cell>
          <cell r="J167">
            <v>0</v>
          </cell>
        </row>
        <row r="168">
          <cell r="B168" t="str">
            <v>Ubicacion</v>
          </cell>
          <cell r="F168" t="str">
            <v>largo</v>
          </cell>
          <cell r="G168" t="str">
            <v>alto</v>
          </cell>
          <cell r="H168" t="str">
            <v>area e</v>
          </cell>
          <cell r="I168" t="str">
            <v>area p</v>
          </cell>
          <cell r="J168" t="str">
            <v>guard</v>
          </cell>
          <cell r="K168" t="str">
            <v>corn</v>
          </cell>
        </row>
        <row r="169">
          <cell r="B169" t="str">
            <v>-</v>
          </cell>
          <cell r="C169" t="str">
            <v>-</v>
          </cell>
          <cell r="D169" t="str">
            <v>-</v>
          </cell>
          <cell r="E169" t="str">
            <v>-</v>
          </cell>
          <cell r="F169" t="str">
            <v>-</v>
          </cell>
          <cell r="G169" t="str">
            <v>-</v>
          </cell>
          <cell r="H169" t="str">
            <v>-</v>
          </cell>
          <cell r="I169" t="str">
            <v>-</v>
          </cell>
          <cell r="J169" t="str">
            <v>-</v>
          </cell>
          <cell r="K169" t="str">
            <v>-</v>
          </cell>
        </row>
        <row r="170">
          <cell r="B170" t="str">
            <v>cocina</v>
          </cell>
          <cell r="F170">
            <v>8.6</v>
          </cell>
          <cell r="G170">
            <v>2.2000000000000002</v>
          </cell>
          <cell r="H170">
            <v>18.920000000000002</v>
          </cell>
          <cell r="I170">
            <v>18.920000000000002</v>
          </cell>
          <cell r="J170">
            <v>8.6</v>
          </cell>
        </row>
        <row r="171">
          <cell r="B171" t="str">
            <v>P2</v>
          </cell>
          <cell r="F171">
            <v>0.85</v>
          </cell>
          <cell r="G171">
            <v>2.2000000000000002</v>
          </cell>
          <cell r="H171">
            <v>0</v>
          </cell>
          <cell r="I171">
            <v>-1.87</v>
          </cell>
          <cell r="J171">
            <v>-0.85</v>
          </cell>
        </row>
        <row r="172">
          <cell r="B172" t="str">
            <v>V2</v>
          </cell>
          <cell r="F172">
            <v>1</v>
          </cell>
          <cell r="G172">
            <v>1.2</v>
          </cell>
          <cell r="H172">
            <v>0</v>
          </cell>
          <cell r="I172">
            <v>-1.2</v>
          </cell>
          <cell r="J172">
            <v>0</v>
          </cell>
        </row>
        <row r="173">
          <cell r="B173" t="str">
            <v>despensa</v>
          </cell>
          <cell r="G173">
            <v>2.5</v>
          </cell>
          <cell r="H173">
            <v>0</v>
          </cell>
          <cell r="I173">
            <v>0</v>
          </cell>
          <cell r="J173">
            <v>0</v>
          </cell>
        </row>
        <row r="175">
          <cell r="B175" t="str">
            <v>AREA E P1 COCINA pintura</v>
          </cell>
          <cell r="J175">
            <v>22.62</v>
          </cell>
        </row>
        <row r="176">
          <cell r="B176" t="str">
            <v>AREA V P1 COCINA pintura</v>
          </cell>
          <cell r="J176">
            <v>16.910000000000004</v>
          </cell>
        </row>
        <row r="177">
          <cell r="B177" t="str">
            <v>GUARD  P1 COCINA pintura</v>
          </cell>
          <cell r="J177">
            <v>5.55</v>
          </cell>
        </row>
        <row r="178">
          <cell r="B178" t="str">
            <v>CORNIZ  P1 COCINA pintura</v>
          </cell>
          <cell r="J178">
            <v>9.1999999999999993</v>
          </cell>
        </row>
        <row r="179">
          <cell r="B179" t="str">
            <v>Ubicacion</v>
          </cell>
          <cell r="F179" t="str">
            <v>largo</v>
          </cell>
          <cell r="G179" t="str">
            <v>alto</v>
          </cell>
          <cell r="H179" t="str">
            <v>area e</v>
          </cell>
          <cell r="I179" t="str">
            <v>area p</v>
          </cell>
          <cell r="J179" t="str">
            <v>guard</v>
          </cell>
          <cell r="K179" t="str">
            <v>corn</v>
          </cell>
        </row>
        <row r="180">
          <cell r="B180" t="str">
            <v>-</v>
          </cell>
          <cell r="C180" t="str">
            <v>-</v>
          </cell>
          <cell r="D180" t="str">
            <v>-</v>
          </cell>
          <cell r="E180" t="str">
            <v>-</v>
          </cell>
          <cell r="F180" t="str">
            <v>-</v>
          </cell>
          <cell r="G180" t="str">
            <v>-</v>
          </cell>
          <cell r="H180" t="str">
            <v>-</v>
          </cell>
          <cell r="I180" t="str">
            <v>-</v>
          </cell>
          <cell r="J180" t="str">
            <v>-</v>
          </cell>
          <cell r="K180" t="str">
            <v>-</v>
          </cell>
        </row>
        <row r="181">
          <cell r="B181" t="str">
            <v>cocina</v>
          </cell>
          <cell r="F181">
            <v>8.6</v>
          </cell>
          <cell r="G181">
            <v>0.3</v>
          </cell>
          <cell r="H181">
            <v>2.5799999999999996</v>
          </cell>
          <cell r="I181">
            <v>2.5799999999999996</v>
          </cell>
          <cell r="K181">
            <v>4.3999999999999995</v>
          </cell>
        </row>
        <row r="182">
          <cell r="F182">
            <v>3.6</v>
          </cell>
          <cell r="G182">
            <v>2.5</v>
          </cell>
          <cell r="H182">
            <v>9</v>
          </cell>
          <cell r="I182">
            <v>9</v>
          </cell>
          <cell r="J182">
            <v>3.6</v>
          </cell>
          <cell r="K182">
            <v>3.6</v>
          </cell>
        </row>
        <row r="183">
          <cell r="F183">
            <v>7.2</v>
          </cell>
          <cell r="G183">
            <v>0.6</v>
          </cell>
          <cell r="H183">
            <v>4.32</v>
          </cell>
          <cell r="I183">
            <v>4.32</v>
          </cell>
        </row>
        <row r="184">
          <cell r="B184" t="str">
            <v>P2</v>
          </cell>
          <cell r="F184">
            <v>0.85</v>
          </cell>
          <cell r="G184">
            <v>2.2000000000000002</v>
          </cell>
          <cell r="H184">
            <v>0</v>
          </cell>
          <cell r="I184">
            <v>-1.87</v>
          </cell>
          <cell r="J184">
            <v>-0.85</v>
          </cell>
          <cell r="K184">
            <v>0</v>
          </cell>
        </row>
        <row r="185">
          <cell r="B185" t="str">
            <v>PDe</v>
          </cell>
          <cell r="F185">
            <v>0.8</v>
          </cell>
          <cell r="G185">
            <v>2.4</v>
          </cell>
          <cell r="H185">
            <v>0</v>
          </cell>
          <cell r="I185">
            <v>-1.92</v>
          </cell>
          <cell r="J185">
            <v>0</v>
          </cell>
          <cell r="K185">
            <v>-0.8</v>
          </cell>
        </row>
        <row r="186">
          <cell r="B186" t="str">
            <v>despensa</v>
          </cell>
          <cell r="F186">
            <v>2.8</v>
          </cell>
          <cell r="G186">
            <v>2.4</v>
          </cell>
          <cell r="H186">
            <v>6.72</v>
          </cell>
          <cell r="I186">
            <v>6.72</v>
          </cell>
          <cell r="J186">
            <v>2.8</v>
          </cell>
          <cell r="K186">
            <v>2.8</v>
          </cell>
        </row>
        <row r="187">
          <cell r="B187" t="str">
            <v>PDe</v>
          </cell>
          <cell r="F187">
            <v>0.8</v>
          </cell>
          <cell r="G187">
            <v>2.4</v>
          </cell>
          <cell r="H187">
            <v>0</v>
          </cell>
          <cell r="I187">
            <v>-1.92</v>
          </cell>
          <cell r="J187">
            <v>0</v>
          </cell>
          <cell r="K187">
            <v>-0.8</v>
          </cell>
        </row>
        <row r="189">
          <cell r="B189" t="str">
            <v>AREA H P1 LAVANDERIA</v>
          </cell>
          <cell r="J189">
            <v>6.89</v>
          </cell>
        </row>
        <row r="190">
          <cell r="B190" t="str">
            <v>ubicacion</v>
          </cell>
          <cell r="H190" t="str">
            <v>largo</v>
          </cell>
          <cell r="I190" t="str">
            <v>ancho</v>
          </cell>
          <cell r="J190" t="str">
            <v>m2</v>
          </cell>
        </row>
        <row r="191">
          <cell r="B191" t="str">
            <v>-</v>
          </cell>
          <cell r="C191" t="str">
            <v>-</v>
          </cell>
          <cell r="D191" t="str">
            <v>-</v>
          </cell>
          <cell r="E191" t="str">
            <v>-</v>
          </cell>
          <cell r="F191" t="str">
            <v>-</v>
          </cell>
          <cell r="G191" t="str">
            <v>-</v>
          </cell>
          <cell r="H191" t="str">
            <v>-</v>
          </cell>
          <cell r="I191" t="str">
            <v>-</v>
          </cell>
          <cell r="J191" t="str">
            <v>-</v>
          </cell>
        </row>
        <row r="192">
          <cell r="B192" t="str">
            <v>lavanderia</v>
          </cell>
          <cell r="H192">
            <v>2.6</v>
          </cell>
          <cell r="I192">
            <v>2.65</v>
          </cell>
          <cell r="J192">
            <v>6.89</v>
          </cell>
        </row>
        <row r="194">
          <cell r="B194" t="str">
            <v>AREA E P1 LAVANDERIA ceramico</v>
          </cell>
          <cell r="J194">
            <v>5.7200000000000006</v>
          </cell>
        </row>
        <row r="195">
          <cell r="B195" t="str">
            <v>AREA V P1 LAVANDERIA ceramico</v>
          </cell>
          <cell r="J195">
            <v>2.6500000000000004</v>
          </cell>
        </row>
        <row r="196">
          <cell r="B196" t="str">
            <v>GUARD  P1 LAVANDERIA ceramico</v>
          </cell>
          <cell r="J196">
            <v>1.75</v>
          </cell>
        </row>
        <row r="197">
          <cell r="B197" t="str">
            <v>CORNIZ  P1 LAVANDERIA ceramico</v>
          </cell>
          <cell r="J197">
            <v>0</v>
          </cell>
        </row>
        <row r="198">
          <cell r="B198" t="str">
            <v>Ubicacion</v>
          </cell>
          <cell r="F198" t="str">
            <v>largo</v>
          </cell>
          <cell r="G198" t="str">
            <v>alto</v>
          </cell>
          <cell r="H198" t="str">
            <v>area e</v>
          </cell>
          <cell r="I198" t="str">
            <v>area p</v>
          </cell>
          <cell r="J198" t="str">
            <v>guard</v>
          </cell>
          <cell r="K198" t="str">
            <v>corn</v>
          </cell>
        </row>
        <row r="199">
          <cell r="B199" t="str">
            <v>-</v>
          </cell>
          <cell r="C199" t="str">
            <v>-</v>
          </cell>
          <cell r="D199" t="str">
            <v>-</v>
          </cell>
          <cell r="E199" t="str">
            <v>-</v>
          </cell>
          <cell r="F199" t="str">
            <v>-</v>
          </cell>
          <cell r="G199" t="str">
            <v>-</v>
          </cell>
          <cell r="H199" t="str">
            <v>-</v>
          </cell>
          <cell r="I199" t="str">
            <v>-</v>
          </cell>
          <cell r="J199" t="str">
            <v>-</v>
          </cell>
          <cell r="K199" t="str">
            <v>-</v>
          </cell>
        </row>
        <row r="200">
          <cell r="B200" t="str">
            <v>lavanderia</v>
          </cell>
          <cell r="F200">
            <v>2.6</v>
          </cell>
          <cell r="G200">
            <v>2.2000000000000002</v>
          </cell>
          <cell r="H200">
            <v>5.7200000000000006</v>
          </cell>
          <cell r="I200">
            <v>5.7200000000000006</v>
          </cell>
          <cell r="J200">
            <v>2.6</v>
          </cell>
        </row>
        <row r="201">
          <cell r="B201" t="str">
            <v>P2</v>
          </cell>
          <cell r="F201">
            <v>0.85</v>
          </cell>
          <cell r="G201">
            <v>2.2000000000000002</v>
          </cell>
          <cell r="H201">
            <v>0</v>
          </cell>
          <cell r="I201">
            <v>-1.87</v>
          </cell>
          <cell r="J201">
            <v>-0.85</v>
          </cell>
        </row>
        <row r="202">
          <cell r="B202" t="str">
            <v>V2</v>
          </cell>
          <cell r="F202">
            <v>1</v>
          </cell>
          <cell r="G202">
            <v>1.2</v>
          </cell>
          <cell r="H202">
            <v>0</v>
          </cell>
          <cell r="I202">
            <v>-1.2</v>
          </cell>
          <cell r="J202">
            <v>0</v>
          </cell>
        </row>
        <row r="204">
          <cell r="B204" t="str">
            <v>AREA E P1 LAVANDERIA pintura</v>
          </cell>
          <cell r="J204">
            <v>28.590000000000003</v>
          </cell>
        </row>
        <row r="205">
          <cell r="B205" t="str">
            <v>AREA V P1 LAVANDERIA pintura</v>
          </cell>
          <cell r="J205">
            <v>26.720000000000002</v>
          </cell>
        </row>
        <row r="206">
          <cell r="B206" t="str">
            <v>GUARD  P1 LAVANDERIA pintura</v>
          </cell>
          <cell r="J206">
            <v>7.8500000000000014</v>
          </cell>
        </row>
        <row r="207">
          <cell r="B207" t="str">
            <v>CORNIZ  P1 LAVANDERIA pintura</v>
          </cell>
          <cell r="J207">
            <v>0</v>
          </cell>
        </row>
        <row r="208">
          <cell r="B208" t="str">
            <v>Ubicacion</v>
          </cell>
          <cell r="F208" t="str">
            <v>largo</v>
          </cell>
          <cell r="G208" t="str">
            <v>alto</v>
          </cell>
          <cell r="H208" t="str">
            <v>area e</v>
          </cell>
          <cell r="I208" t="str">
            <v>area p</v>
          </cell>
          <cell r="J208" t="str">
            <v>guard</v>
          </cell>
          <cell r="K208" t="str">
            <v>corn</v>
          </cell>
        </row>
        <row r="209">
          <cell r="B209" t="str">
            <v>-</v>
          </cell>
          <cell r="C209" t="str">
            <v>-</v>
          </cell>
          <cell r="D209" t="str">
            <v>-</v>
          </cell>
          <cell r="E209" t="str">
            <v>-</v>
          </cell>
          <cell r="F209" t="str">
            <v>-</v>
          </cell>
          <cell r="G209" t="str">
            <v>-</v>
          </cell>
          <cell r="H209" t="str">
            <v>-</v>
          </cell>
          <cell r="I209" t="str">
            <v>-</v>
          </cell>
          <cell r="J209" t="str">
            <v>-</v>
          </cell>
          <cell r="K209" t="str">
            <v>-</v>
          </cell>
        </row>
        <row r="210">
          <cell r="B210" t="str">
            <v>lavanderia</v>
          </cell>
          <cell r="F210">
            <v>2.6</v>
          </cell>
          <cell r="G210">
            <v>0.89999999999999991</v>
          </cell>
          <cell r="H210">
            <v>2.34</v>
          </cell>
          <cell r="I210">
            <v>2.34</v>
          </cell>
        </row>
        <row r="211">
          <cell r="F211">
            <v>7.9</v>
          </cell>
          <cell r="G211">
            <v>3.1</v>
          </cell>
          <cell r="H211">
            <v>24.490000000000002</v>
          </cell>
          <cell r="I211">
            <v>24.490000000000002</v>
          </cell>
          <cell r="J211">
            <v>7.9</v>
          </cell>
        </row>
        <row r="212">
          <cell r="C212" t="str">
            <v>closet</v>
          </cell>
          <cell r="F212">
            <v>0.8</v>
          </cell>
          <cell r="G212">
            <v>2.2000000000000002</v>
          </cell>
          <cell r="H212">
            <v>1.7600000000000002</v>
          </cell>
          <cell r="I212">
            <v>1.7600000000000002</v>
          </cell>
          <cell r="J212">
            <v>0.8</v>
          </cell>
        </row>
        <row r="213">
          <cell r="B213" t="str">
            <v>P5</v>
          </cell>
          <cell r="F213">
            <v>0.85</v>
          </cell>
          <cell r="G213">
            <v>2.2000000000000002</v>
          </cell>
          <cell r="H213">
            <v>0</v>
          </cell>
          <cell r="I213">
            <v>-1.87</v>
          </cell>
          <cell r="J213">
            <v>-0.85</v>
          </cell>
        </row>
        <row r="215">
          <cell r="B215" t="str">
            <v>AREA H P1 ESCALERAS</v>
          </cell>
          <cell r="J215">
            <v>0</v>
          </cell>
        </row>
        <row r="216">
          <cell r="B216" t="str">
            <v>AREA H P1 ESCALERAS (descansos)</v>
          </cell>
          <cell r="J216">
            <v>0</v>
          </cell>
        </row>
        <row r="217">
          <cell r="B217" t="str">
            <v>Ubicacion</v>
          </cell>
          <cell r="G217" t="str">
            <v>largo</v>
          </cell>
          <cell r="H217" t="str">
            <v>ancho</v>
          </cell>
          <cell r="I217" t="str">
            <v>m2</v>
          </cell>
          <cell r="J217" t="str">
            <v>m2</v>
          </cell>
        </row>
        <row r="218">
          <cell r="B218" t="str">
            <v>-</v>
          </cell>
          <cell r="C218" t="str">
            <v>-</v>
          </cell>
          <cell r="D218" t="str">
            <v>-</v>
          </cell>
          <cell r="E218" t="str">
            <v>-</v>
          </cell>
          <cell r="F218" t="str">
            <v>-</v>
          </cell>
          <cell r="G218" t="str">
            <v>-</v>
          </cell>
          <cell r="H218" t="str">
            <v>-</v>
          </cell>
          <cell r="I218" t="str">
            <v>-</v>
          </cell>
          <cell r="J218" t="str">
            <v>-</v>
          </cell>
        </row>
        <row r="219">
          <cell r="B219" t="str">
            <v>Escalera 1</v>
          </cell>
          <cell r="I219">
            <v>0</v>
          </cell>
        </row>
        <row r="220">
          <cell r="C220" t="str">
            <v>descansos</v>
          </cell>
          <cell r="J220">
            <v>0</v>
          </cell>
        </row>
        <row r="222">
          <cell r="B222" t="str">
            <v>AREA E P1 ESCALERAS</v>
          </cell>
          <cell r="J222">
            <v>10</v>
          </cell>
        </row>
        <row r="223">
          <cell r="B223" t="str">
            <v>AREA V P1 ESCALERAS</v>
          </cell>
          <cell r="J223">
            <v>10</v>
          </cell>
        </row>
        <row r="224">
          <cell r="B224" t="str">
            <v>GUARD  P1 ESCALERAS</v>
          </cell>
          <cell r="J224">
            <v>13.5</v>
          </cell>
        </row>
        <row r="225">
          <cell r="B225" t="str">
            <v>CORNIZ  P1 ESCALERAS</v>
          </cell>
          <cell r="J225">
            <v>8</v>
          </cell>
        </row>
        <row r="226">
          <cell r="B226" t="str">
            <v>Ubicacion</v>
          </cell>
          <cell r="F226" t="str">
            <v>largo</v>
          </cell>
          <cell r="G226" t="str">
            <v>alto</v>
          </cell>
          <cell r="H226" t="str">
            <v>area e</v>
          </cell>
          <cell r="I226" t="str">
            <v>area p</v>
          </cell>
          <cell r="J226" t="str">
            <v>guard</v>
          </cell>
          <cell r="K226" t="str">
            <v>corn</v>
          </cell>
        </row>
        <row r="227">
          <cell r="B227" t="str">
            <v>-</v>
          </cell>
          <cell r="C227" t="str">
            <v>-</v>
          </cell>
          <cell r="D227" t="str">
            <v>-</v>
          </cell>
          <cell r="E227" t="str">
            <v>-</v>
          </cell>
          <cell r="F227" t="str">
            <v>-</v>
          </cell>
          <cell r="G227" t="str">
            <v>-</v>
          </cell>
          <cell r="H227" t="str">
            <v>-</v>
          </cell>
          <cell r="I227" t="str">
            <v>-</v>
          </cell>
          <cell r="J227" t="str">
            <v>-</v>
          </cell>
          <cell r="K227" t="str">
            <v>-</v>
          </cell>
        </row>
        <row r="228">
          <cell r="B228" t="str">
            <v>escalera</v>
          </cell>
          <cell r="F228">
            <v>8</v>
          </cell>
          <cell r="G228">
            <v>1.25</v>
          </cell>
          <cell r="H228">
            <v>10</v>
          </cell>
          <cell r="I228">
            <v>10</v>
          </cell>
          <cell r="J228">
            <v>13.5</v>
          </cell>
          <cell r="K228">
            <v>8</v>
          </cell>
        </row>
        <row r="229"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</row>
        <row r="231">
          <cell r="B231" t="str">
            <v xml:space="preserve">AREA H P1 TERRAZAS </v>
          </cell>
          <cell r="J231">
            <v>42.97</v>
          </cell>
        </row>
        <row r="232">
          <cell r="B232" t="str">
            <v>Ubicacion</v>
          </cell>
          <cell r="H232" t="str">
            <v>largo</v>
          </cell>
          <cell r="I232" t="str">
            <v>ancho</v>
          </cell>
          <cell r="J232" t="str">
            <v>m2</v>
          </cell>
        </row>
        <row r="233">
          <cell r="B233" t="str">
            <v>-</v>
          </cell>
          <cell r="C233" t="str">
            <v>-</v>
          </cell>
          <cell r="D233" t="str">
            <v>-</v>
          </cell>
          <cell r="E233" t="str">
            <v>-</v>
          </cell>
          <cell r="F233" t="str">
            <v>-</v>
          </cell>
          <cell r="G233" t="str">
            <v>-</v>
          </cell>
          <cell r="H233" t="str">
            <v>-</v>
          </cell>
          <cell r="I233" t="str">
            <v>-</v>
          </cell>
          <cell r="J233" t="str">
            <v>-</v>
          </cell>
        </row>
        <row r="234">
          <cell r="B234" t="str">
            <v>terraza estar comedor</v>
          </cell>
          <cell r="H234">
            <v>9.9</v>
          </cell>
          <cell r="I234">
            <v>3.5</v>
          </cell>
          <cell r="J234">
            <v>34.65</v>
          </cell>
        </row>
        <row r="235">
          <cell r="B235" t="str">
            <v>terraza dormitorio 1</v>
          </cell>
          <cell r="H235">
            <v>3.2</v>
          </cell>
          <cell r="I235">
            <v>2.6</v>
          </cell>
          <cell r="J235">
            <v>8.32</v>
          </cell>
        </row>
        <row r="237">
          <cell r="B237" t="str">
            <v xml:space="preserve">AREA H P1 JARDINERAS </v>
          </cell>
          <cell r="J237">
            <v>0</v>
          </cell>
        </row>
        <row r="238">
          <cell r="B238" t="str">
            <v>Ubicacion</v>
          </cell>
          <cell r="H238" t="str">
            <v>largo</v>
          </cell>
          <cell r="I238" t="str">
            <v>ancho</v>
          </cell>
          <cell r="J238" t="str">
            <v>m2</v>
          </cell>
        </row>
        <row r="239">
          <cell r="B239" t="str">
            <v>-</v>
          </cell>
          <cell r="C239" t="str">
            <v>-</v>
          </cell>
          <cell r="D239" t="str">
            <v>-</v>
          </cell>
          <cell r="E239" t="str">
            <v>-</v>
          </cell>
          <cell r="F239" t="str">
            <v>-</v>
          </cell>
          <cell r="G239" t="str">
            <v>-</v>
          </cell>
          <cell r="H239" t="str">
            <v>-</v>
          </cell>
          <cell r="I239" t="str">
            <v>-</v>
          </cell>
          <cell r="J239" t="str">
            <v>-</v>
          </cell>
        </row>
        <row r="240">
          <cell r="B240" t="str">
            <v>jardinera</v>
          </cell>
          <cell r="J240">
            <v>0</v>
          </cell>
        </row>
        <row r="242">
          <cell r="B242" t="str">
            <v xml:space="preserve">AREA V P1 JARDINERAS </v>
          </cell>
          <cell r="J242">
            <v>0</v>
          </cell>
        </row>
        <row r="243">
          <cell r="B243" t="str">
            <v>Ubicacion</v>
          </cell>
          <cell r="F243" t="str">
            <v>largo</v>
          </cell>
          <cell r="G243" t="str">
            <v>alto</v>
          </cell>
          <cell r="H243" t="str">
            <v>area e</v>
          </cell>
        </row>
        <row r="244">
          <cell r="B244" t="str">
            <v>-</v>
          </cell>
          <cell r="C244" t="str">
            <v>-</v>
          </cell>
          <cell r="D244" t="str">
            <v>-</v>
          </cell>
          <cell r="E244" t="str">
            <v>-</v>
          </cell>
          <cell r="F244" t="str">
            <v>-</v>
          </cell>
          <cell r="G244" t="str">
            <v>-</v>
          </cell>
          <cell r="H244" t="str">
            <v>-</v>
          </cell>
        </row>
        <row r="245">
          <cell r="B245" t="str">
            <v>jardinera</v>
          </cell>
          <cell r="H245">
            <v>0</v>
          </cell>
        </row>
        <row r="246">
          <cell r="H246">
            <v>0</v>
          </cell>
        </row>
        <row r="248">
          <cell r="B248" t="str">
            <v>AREA H P1 PATIO SERVICIO</v>
          </cell>
          <cell r="J248">
            <v>0</v>
          </cell>
        </row>
        <row r="249">
          <cell r="B249" t="str">
            <v>Ubicacion</v>
          </cell>
          <cell r="H249" t="str">
            <v>largo</v>
          </cell>
          <cell r="I249" t="str">
            <v>ancho</v>
          </cell>
          <cell r="J249" t="str">
            <v>m2</v>
          </cell>
        </row>
        <row r="250">
          <cell r="B250" t="str">
            <v>-</v>
          </cell>
          <cell r="C250" t="str">
            <v>-</v>
          </cell>
          <cell r="D250" t="str">
            <v>-</v>
          </cell>
          <cell r="E250" t="str">
            <v>-</v>
          </cell>
          <cell r="F250" t="str">
            <v>-</v>
          </cell>
          <cell r="G250" t="str">
            <v>-</v>
          </cell>
          <cell r="H250" t="str">
            <v>-</v>
          </cell>
          <cell r="I250" t="str">
            <v>-</v>
          </cell>
          <cell r="J250" t="str">
            <v>-</v>
          </cell>
        </row>
        <row r="251">
          <cell r="B251" t="str">
            <v>patio servicio</v>
          </cell>
          <cell r="J251">
            <v>0</v>
          </cell>
        </row>
        <row r="253">
          <cell r="B253" t="str">
            <v>AREA H P1 PATIO ACCESO</v>
          </cell>
          <cell r="J253">
            <v>27.900000000000002</v>
          </cell>
        </row>
        <row r="254">
          <cell r="B254" t="str">
            <v>Ubicacion</v>
          </cell>
          <cell r="H254" t="str">
            <v>largo</v>
          </cell>
          <cell r="I254" t="str">
            <v>ancho</v>
          </cell>
          <cell r="J254" t="str">
            <v>m2</v>
          </cell>
        </row>
        <row r="255">
          <cell r="B255" t="str">
            <v>-</v>
          </cell>
          <cell r="C255" t="str">
            <v>-</v>
          </cell>
          <cell r="D255" t="str">
            <v>-</v>
          </cell>
          <cell r="E255" t="str">
            <v>-</v>
          </cell>
          <cell r="F255" t="str">
            <v>-</v>
          </cell>
          <cell r="G255" t="str">
            <v>-</v>
          </cell>
          <cell r="H255" t="str">
            <v>-</v>
          </cell>
          <cell r="I255" t="str">
            <v>-</v>
          </cell>
          <cell r="J255" t="str">
            <v>-</v>
          </cell>
        </row>
        <row r="256">
          <cell r="B256" t="str">
            <v>patio acceso</v>
          </cell>
          <cell r="H256">
            <v>4.5</v>
          </cell>
          <cell r="I256">
            <v>6.2</v>
          </cell>
          <cell r="J256">
            <v>27.900000000000002</v>
          </cell>
        </row>
        <row r="258">
          <cell r="B258" t="str">
            <v>AREA H P1 ESTACIONAMIENTO</v>
          </cell>
          <cell r="J258">
            <v>37.5</v>
          </cell>
        </row>
        <row r="259">
          <cell r="B259" t="str">
            <v>Ubicacion</v>
          </cell>
          <cell r="H259" t="str">
            <v>largo</v>
          </cell>
          <cell r="I259" t="str">
            <v>ancho</v>
          </cell>
          <cell r="J259" t="str">
            <v>m2</v>
          </cell>
        </row>
        <row r="260">
          <cell r="B260" t="str">
            <v>-</v>
          </cell>
          <cell r="C260" t="str">
            <v>-</v>
          </cell>
          <cell r="D260" t="str">
            <v>-</v>
          </cell>
          <cell r="E260" t="str">
            <v>-</v>
          </cell>
          <cell r="F260" t="str">
            <v>-</v>
          </cell>
          <cell r="G260" t="str">
            <v>-</v>
          </cell>
          <cell r="H260" t="str">
            <v>-</v>
          </cell>
          <cell r="I260" t="str">
            <v>-</v>
          </cell>
          <cell r="J260" t="str">
            <v>-</v>
          </cell>
        </row>
        <row r="261">
          <cell r="B261" t="str">
            <v>estacionamiento</v>
          </cell>
          <cell r="H261">
            <v>7.5</v>
          </cell>
          <cell r="I261">
            <v>5</v>
          </cell>
          <cell r="J261">
            <v>37.5</v>
          </cell>
        </row>
        <row r="265">
          <cell r="B265" t="str">
            <v>AREAS PISO 2 (P2)</v>
          </cell>
        </row>
        <row r="267">
          <cell r="B267" t="str">
            <v>AREA P P2 HALL</v>
          </cell>
          <cell r="J267">
            <v>3.6485000000000003</v>
          </cell>
        </row>
        <row r="268">
          <cell r="B268" t="str">
            <v>ubicacion</v>
          </cell>
          <cell r="H268" t="str">
            <v>largo</v>
          </cell>
          <cell r="I268" t="str">
            <v>ancho</v>
          </cell>
          <cell r="J268" t="str">
            <v>m2</v>
          </cell>
        </row>
        <row r="269">
          <cell r="B269" t="str">
            <v>-</v>
          </cell>
          <cell r="C269" t="str">
            <v>-</v>
          </cell>
          <cell r="D269" t="str">
            <v>-</v>
          </cell>
          <cell r="E269" t="str">
            <v>-</v>
          </cell>
          <cell r="F269" t="str">
            <v>-</v>
          </cell>
          <cell r="G269" t="str">
            <v>-</v>
          </cell>
          <cell r="H269" t="str">
            <v>-</v>
          </cell>
          <cell r="I269" t="str">
            <v>-</v>
          </cell>
          <cell r="J269" t="str">
            <v>-</v>
          </cell>
        </row>
        <row r="270">
          <cell r="B270" t="str">
            <v>hall piso 2</v>
          </cell>
          <cell r="H270">
            <v>2.6</v>
          </cell>
          <cell r="I270">
            <v>1.06</v>
          </cell>
          <cell r="J270">
            <v>2.7560000000000002</v>
          </cell>
        </row>
        <row r="271">
          <cell r="H271">
            <v>1.0499999999999998</v>
          </cell>
          <cell r="I271">
            <v>0.85</v>
          </cell>
          <cell r="J271">
            <v>0.89249999999999985</v>
          </cell>
        </row>
        <row r="273">
          <cell r="B273" t="str">
            <v>AREA T P2 HALL</v>
          </cell>
          <cell r="C273" t="str">
            <v>incluye techo de escalera</v>
          </cell>
          <cell r="J273">
            <v>8.692499999999999</v>
          </cell>
        </row>
        <row r="274">
          <cell r="B274" t="str">
            <v>ubicacion</v>
          </cell>
          <cell r="H274" t="str">
            <v>largo</v>
          </cell>
          <cell r="I274" t="str">
            <v>ancho</v>
          </cell>
          <cell r="J274" t="str">
            <v>m2</v>
          </cell>
        </row>
        <row r="275">
          <cell r="B275" t="str">
            <v>-</v>
          </cell>
          <cell r="C275" t="str">
            <v>-</v>
          </cell>
          <cell r="D275" t="str">
            <v>-</v>
          </cell>
          <cell r="E275" t="str">
            <v>-</v>
          </cell>
          <cell r="F275" t="str">
            <v>-</v>
          </cell>
          <cell r="G275" t="str">
            <v>-</v>
          </cell>
          <cell r="H275" t="str">
            <v>-</v>
          </cell>
          <cell r="I275" t="str">
            <v>-</v>
          </cell>
          <cell r="J275" t="str">
            <v>-</v>
          </cell>
        </row>
        <row r="276">
          <cell r="B276" t="str">
            <v>hall piso 2</v>
          </cell>
          <cell r="H276">
            <v>2.6</v>
          </cell>
          <cell r="I276">
            <v>2.15</v>
          </cell>
          <cell r="J276">
            <v>5.59</v>
          </cell>
        </row>
        <row r="277">
          <cell r="H277">
            <v>3.65</v>
          </cell>
          <cell r="I277">
            <v>0.85</v>
          </cell>
          <cell r="J277">
            <v>3.1025</v>
          </cell>
        </row>
        <row r="279">
          <cell r="B279" t="str">
            <v>AREA E P2 HALL</v>
          </cell>
          <cell r="J279">
            <v>34.037999999999997</v>
          </cell>
        </row>
        <row r="280">
          <cell r="B280" t="str">
            <v>AREA V P2 HALL</v>
          </cell>
          <cell r="J280">
            <v>27.447999999999993</v>
          </cell>
        </row>
        <row r="281">
          <cell r="B281" t="str">
            <v>GUARD  P2 HALL</v>
          </cell>
          <cell r="J281">
            <v>11.490000000000002</v>
          </cell>
        </row>
        <row r="282">
          <cell r="B282" t="str">
            <v>CORNIZ  P2 HALL</v>
          </cell>
          <cell r="J282">
            <v>10.3</v>
          </cell>
        </row>
        <row r="283">
          <cell r="B283" t="str">
            <v>Ubicacion</v>
          </cell>
          <cell r="F283" t="str">
            <v>largo</v>
          </cell>
          <cell r="G283" t="str">
            <v>alto</v>
          </cell>
          <cell r="H283" t="str">
            <v>area e</v>
          </cell>
          <cell r="I283" t="str">
            <v>area p</v>
          </cell>
          <cell r="J283" t="str">
            <v>guard</v>
          </cell>
          <cell r="K283" t="str">
            <v>corn</v>
          </cell>
        </row>
        <row r="284">
          <cell r="B284" t="str">
            <v>-</v>
          </cell>
          <cell r="C284" t="str">
            <v>-</v>
          </cell>
          <cell r="D284" t="str">
            <v>-</v>
          </cell>
          <cell r="E284" t="str">
            <v>-</v>
          </cell>
          <cell r="F284" t="str">
            <v>-</v>
          </cell>
          <cell r="G284" t="str">
            <v>-</v>
          </cell>
          <cell r="H284" t="str">
            <v>-</v>
          </cell>
          <cell r="I284" t="str">
            <v>-</v>
          </cell>
          <cell r="J284" t="str">
            <v>-</v>
          </cell>
          <cell r="K284" t="str">
            <v>-</v>
          </cell>
        </row>
        <row r="285">
          <cell r="B285" t="str">
            <v>hall piso 2</v>
          </cell>
          <cell r="F285">
            <v>10.3</v>
          </cell>
          <cell r="G285">
            <v>2.5</v>
          </cell>
          <cell r="H285">
            <v>25.75</v>
          </cell>
          <cell r="I285">
            <v>25.75</v>
          </cell>
          <cell r="J285">
            <v>10.3</v>
          </cell>
          <cell r="K285">
            <v>10.3</v>
          </cell>
        </row>
        <row r="286">
          <cell r="C286" t="str">
            <v>interior baranda</v>
          </cell>
          <cell r="F286">
            <v>3.64</v>
          </cell>
          <cell r="G286">
            <v>0.8</v>
          </cell>
          <cell r="H286">
            <v>2.9120000000000004</v>
          </cell>
          <cell r="I286">
            <v>2.9120000000000004</v>
          </cell>
          <cell r="J286">
            <v>3.64</v>
          </cell>
        </row>
        <row r="287">
          <cell r="C287" t="str">
            <v>exterior baranda</v>
          </cell>
          <cell r="F287">
            <v>5.12</v>
          </cell>
          <cell r="G287">
            <v>1.05</v>
          </cell>
          <cell r="H287">
            <v>5.3760000000000003</v>
          </cell>
          <cell r="I287">
            <v>5.3760000000000003</v>
          </cell>
        </row>
        <row r="288">
          <cell r="B288" t="str">
            <v>V2</v>
          </cell>
          <cell r="F288">
            <v>1</v>
          </cell>
          <cell r="G288">
            <v>1.2</v>
          </cell>
          <cell r="H288">
            <v>0</v>
          </cell>
          <cell r="I288">
            <v>-1.2</v>
          </cell>
          <cell r="J288">
            <v>0</v>
          </cell>
          <cell r="K288">
            <v>0</v>
          </cell>
        </row>
        <row r="289">
          <cell r="B289" t="str">
            <v>P2</v>
          </cell>
          <cell r="F289">
            <v>0.85</v>
          </cell>
          <cell r="G289">
            <v>2.2000000000000002</v>
          </cell>
          <cell r="H289">
            <v>0</v>
          </cell>
          <cell r="I289">
            <v>-1.87</v>
          </cell>
          <cell r="J289">
            <v>-0.85</v>
          </cell>
          <cell r="K289">
            <v>0</v>
          </cell>
        </row>
        <row r="290">
          <cell r="B290" t="str">
            <v>P2</v>
          </cell>
          <cell r="F290">
            <v>0.85</v>
          </cell>
          <cell r="G290">
            <v>2.2000000000000002</v>
          </cell>
          <cell r="H290">
            <v>0</v>
          </cell>
          <cell r="I290">
            <v>-1.87</v>
          </cell>
          <cell r="J290">
            <v>-0.85</v>
          </cell>
          <cell r="K290">
            <v>0</v>
          </cell>
        </row>
        <row r="291">
          <cell r="B291" t="str">
            <v>P3</v>
          </cell>
          <cell r="F291">
            <v>0.75</v>
          </cell>
          <cell r="G291">
            <v>2.2000000000000002</v>
          </cell>
          <cell r="H291">
            <v>0</v>
          </cell>
          <cell r="I291">
            <v>-1.6500000000000001</v>
          </cell>
          <cell r="J291">
            <v>-0.75</v>
          </cell>
          <cell r="K291">
            <v>0</v>
          </cell>
        </row>
        <row r="293">
          <cell r="B293" t="str">
            <v>AREA H P2 ESTAR</v>
          </cell>
          <cell r="J293">
            <v>17.64</v>
          </cell>
        </row>
        <row r="294">
          <cell r="B294" t="str">
            <v>ubicacion</v>
          </cell>
          <cell r="H294" t="str">
            <v>largo</v>
          </cell>
          <cell r="I294" t="str">
            <v>ancho</v>
          </cell>
          <cell r="J294" t="str">
            <v>m2</v>
          </cell>
        </row>
        <row r="295">
          <cell r="B295" t="str">
            <v>-</v>
          </cell>
          <cell r="C295" t="str">
            <v>-</v>
          </cell>
          <cell r="D295" t="str">
            <v>-</v>
          </cell>
          <cell r="E295" t="str">
            <v>-</v>
          </cell>
          <cell r="F295" t="str">
            <v>-</v>
          </cell>
          <cell r="G295" t="str">
            <v>-</v>
          </cell>
          <cell r="H295" t="str">
            <v>-</v>
          </cell>
          <cell r="I295" t="str">
            <v>-</v>
          </cell>
          <cell r="J295" t="str">
            <v>-</v>
          </cell>
        </row>
        <row r="296">
          <cell r="B296" t="str">
            <v>estar</v>
          </cell>
          <cell r="H296">
            <v>3.6</v>
          </cell>
          <cell r="I296">
            <v>4.9000000000000004</v>
          </cell>
          <cell r="J296">
            <v>17.64</v>
          </cell>
        </row>
        <row r="298">
          <cell r="B298" t="str">
            <v>AREA E P2 ESTAR</v>
          </cell>
          <cell r="J298">
            <v>33.6</v>
          </cell>
        </row>
        <row r="299">
          <cell r="B299" t="str">
            <v>AREA V P2 ESTAR</v>
          </cell>
          <cell r="J299">
            <v>26.700000000000003</v>
          </cell>
        </row>
        <row r="300">
          <cell r="B300" t="str">
            <v>GUARD  P2 ESTAR</v>
          </cell>
          <cell r="J300">
            <v>11.25</v>
          </cell>
        </row>
        <row r="301">
          <cell r="B301" t="str">
            <v>CORNIZ  P2 ESTAR</v>
          </cell>
          <cell r="J301">
            <v>14</v>
          </cell>
        </row>
        <row r="302">
          <cell r="B302" t="str">
            <v>Ubicacion</v>
          </cell>
          <cell r="F302" t="str">
            <v>largo</v>
          </cell>
          <cell r="G302" t="str">
            <v>alto</v>
          </cell>
          <cell r="H302" t="str">
            <v>area e</v>
          </cell>
          <cell r="I302" t="str">
            <v>area p</v>
          </cell>
          <cell r="J302" t="str">
            <v>guard</v>
          </cell>
          <cell r="K302" t="str">
            <v>corn</v>
          </cell>
        </row>
        <row r="303">
          <cell r="B303" t="str">
            <v>-</v>
          </cell>
          <cell r="C303" t="str">
            <v>-</v>
          </cell>
          <cell r="D303" t="str">
            <v>-</v>
          </cell>
          <cell r="E303" t="str">
            <v>-</v>
          </cell>
          <cell r="F303" t="str">
            <v>-</v>
          </cell>
          <cell r="G303" t="str">
            <v>-</v>
          </cell>
          <cell r="H303" t="str">
            <v>-</v>
          </cell>
          <cell r="I303" t="str">
            <v>-</v>
          </cell>
          <cell r="J303" t="str">
            <v>-</v>
          </cell>
          <cell r="K303" t="str">
            <v>-</v>
          </cell>
        </row>
        <row r="304">
          <cell r="B304" t="str">
            <v>estar</v>
          </cell>
          <cell r="F304">
            <v>14</v>
          </cell>
          <cell r="G304">
            <v>2.5</v>
          </cell>
          <cell r="H304">
            <v>35</v>
          </cell>
          <cell r="I304">
            <v>35</v>
          </cell>
          <cell r="J304">
            <v>14</v>
          </cell>
          <cell r="K304">
            <v>14</v>
          </cell>
        </row>
        <row r="305">
          <cell r="B305" t="str">
            <v>P3</v>
          </cell>
          <cell r="F305">
            <v>0.75</v>
          </cell>
          <cell r="G305">
            <v>2.2000000000000002</v>
          </cell>
          <cell r="H305">
            <v>0</v>
          </cell>
          <cell r="I305">
            <v>-1.6500000000000001</v>
          </cell>
          <cell r="J305">
            <v>-0.75</v>
          </cell>
          <cell r="K305">
            <v>0</v>
          </cell>
        </row>
        <row r="306">
          <cell r="B306" t="str">
            <v>V3</v>
          </cell>
          <cell r="F306">
            <v>1.5</v>
          </cell>
          <cell r="G306">
            <v>1.5</v>
          </cell>
          <cell r="H306">
            <v>0</v>
          </cell>
          <cell r="I306">
            <v>-2.25</v>
          </cell>
          <cell r="J306">
            <v>0</v>
          </cell>
          <cell r="K306">
            <v>0</v>
          </cell>
        </row>
        <row r="307">
          <cell r="B307" t="str">
            <v>PV2</v>
          </cell>
          <cell r="F307">
            <v>2</v>
          </cell>
          <cell r="G307">
            <v>2.2000000000000002</v>
          </cell>
          <cell r="H307">
            <v>-1.4000000000000004</v>
          </cell>
          <cell r="I307">
            <v>-4.4000000000000004</v>
          </cell>
          <cell r="J307">
            <v>-2</v>
          </cell>
          <cell r="K307">
            <v>0</v>
          </cell>
        </row>
        <row r="309">
          <cell r="B309" t="str">
            <v xml:space="preserve">AREA H P2 DORMITORIOS </v>
          </cell>
          <cell r="J309">
            <v>22.915000000000003</v>
          </cell>
        </row>
        <row r="310">
          <cell r="B310" t="str">
            <v>Ubicacion</v>
          </cell>
          <cell r="H310" t="str">
            <v>largo</v>
          </cell>
          <cell r="I310" t="str">
            <v>ancho</v>
          </cell>
          <cell r="J310" t="str">
            <v>m2</v>
          </cell>
        </row>
        <row r="311">
          <cell r="B311" t="str">
            <v>-</v>
          </cell>
          <cell r="C311" t="str">
            <v>-</v>
          </cell>
          <cell r="D311" t="str">
            <v>-</v>
          </cell>
          <cell r="E311" t="str">
            <v>-</v>
          </cell>
          <cell r="F311" t="str">
            <v>-</v>
          </cell>
          <cell r="G311" t="str">
            <v>-</v>
          </cell>
          <cell r="H311" t="str">
            <v>-</v>
          </cell>
          <cell r="I311" t="str">
            <v>-</v>
          </cell>
          <cell r="J311" t="str">
            <v>-</v>
          </cell>
        </row>
        <row r="312">
          <cell r="B312" t="str">
            <v>dormitorio 2</v>
          </cell>
          <cell r="H312">
            <v>3.2</v>
          </cell>
          <cell r="I312">
            <v>1.7</v>
          </cell>
          <cell r="J312">
            <v>5.44</v>
          </cell>
        </row>
        <row r="313">
          <cell r="H313">
            <v>3.8</v>
          </cell>
          <cell r="I313">
            <v>1.25</v>
          </cell>
          <cell r="J313">
            <v>4.75</v>
          </cell>
        </row>
        <row r="314">
          <cell r="H314">
            <v>0.85</v>
          </cell>
          <cell r="I314">
            <v>1.1000000000000001</v>
          </cell>
          <cell r="J314">
            <v>0.93500000000000005</v>
          </cell>
        </row>
        <row r="315">
          <cell r="H315">
            <v>1</v>
          </cell>
          <cell r="I315">
            <v>0.6</v>
          </cell>
          <cell r="J315">
            <v>0.6</v>
          </cell>
        </row>
        <row r="316">
          <cell r="B316" t="str">
            <v>closet 5</v>
          </cell>
          <cell r="H316">
            <v>1.75</v>
          </cell>
          <cell r="I316">
            <v>0.6</v>
          </cell>
          <cell r="J316">
            <v>1.05</v>
          </cell>
        </row>
        <row r="317">
          <cell r="B317" t="str">
            <v>dormitorio 3</v>
          </cell>
          <cell r="H317">
            <v>2.8</v>
          </cell>
          <cell r="I317">
            <v>1.45</v>
          </cell>
          <cell r="J317">
            <v>4.0599999999999996</v>
          </cell>
        </row>
        <row r="318">
          <cell r="H318">
            <v>3.2</v>
          </cell>
          <cell r="I318">
            <v>1.6</v>
          </cell>
          <cell r="J318">
            <v>5.120000000000001</v>
          </cell>
        </row>
        <row r="319">
          <cell r="B319" t="str">
            <v>closet 4</v>
          </cell>
          <cell r="H319">
            <v>0.6</v>
          </cell>
          <cell r="I319">
            <v>1.6</v>
          </cell>
          <cell r="J319">
            <v>0.96</v>
          </cell>
        </row>
        <row r="321">
          <cell r="B321" t="str">
            <v xml:space="preserve">AREA E P2 DORMITORIOS </v>
          </cell>
          <cell r="J321">
            <v>91</v>
          </cell>
        </row>
        <row r="322">
          <cell r="B322" t="str">
            <v xml:space="preserve">AREA V P2 DORMITORIOS </v>
          </cell>
          <cell r="J322">
            <v>71.509999999999991</v>
          </cell>
        </row>
        <row r="323">
          <cell r="B323" t="str">
            <v xml:space="preserve">GUARD  P2 DORMITORIOS </v>
          </cell>
          <cell r="J323">
            <v>29.899999999999995</v>
          </cell>
        </row>
        <row r="324">
          <cell r="B324" t="str">
            <v xml:space="preserve">CORNIZ  P2 DORMITORIOS </v>
          </cell>
          <cell r="J324">
            <v>31.599999999999998</v>
          </cell>
        </row>
        <row r="325">
          <cell r="B325" t="str">
            <v>Ubicacion</v>
          </cell>
          <cell r="F325" t="str">
            <v>largo</v>
          </cell>
          <cell r="G325" t="str">
            <v>alto</v>
          </cell>
          <cell r="H325" t="str">
            <v>area e</v>
          </cell>
          <cell r="I325" t="str">
            <v>area p</v>
          </cell>
          <cell r="J325" t="str">
            <v>guard</v>
          </cell>
          <cell r="K325" t="str">
            <v>corn</v>
          </cell>
        </row>
        <row r="326">
          <cell r="B326" t="str">
            <v>-</v>
          </cell>
          <cell r="C326" t="str">
            <v>-</v>
          </cell>
          <cell r="D326" t="str">
            <v>-</v>
          </cell>
          <cell r="E326" t="str">
            <v>-</v>
          </cell>
          <cell r="F326" t="str">
            <v>-</v>
          </cell>
          <cell r="G326" t="str">
            <v>-</v>
          </cell>
          <cell r="H326" t="str">
            <v>-</v>
          </cell>
          <cell r="I326" t="str">
            <v>-</v>
          </cell>
          <cell r="J326" t="str">
            <v>-</v>
          </cell>
          <cell r="K326" t="str">
            <v>-</v>
          </cell>
        </row>
        <row r="327">
          <cell r="B327" t="str">
            <v>dormitorio 2</v>
          </cell>
          <cell r="F327">
            <v>16.899999999999999</v>
          </cell>
          <cell r="G327">
            <v>2.5</v>
          </cell>
          <cell r="H327">
            <v>42.25</v>
          </cell>
          <cell r="I327">
            <v>42.25</v>
          </cell>
          <cell r="J327">
            <v>16.899999999999999</v>
          </cell>
          <cell r="K327">
            <v>16.899999999999999</v>
          </cell>
        </row>
        <row r="328">
          <cell r="B328" t="str">
            <v>P2</v>
          </cell>
          <cell r="F328">
            <v>0.85</v>
          </cell>
          <cell r="G328">
            <v>2.2000000000000002</v>
          </cell>
          <cell r="H328">
            <v>0</v>
          </cell>
          <cell r="I328">
            <v>-1.87</v>
          </cell>
          <cell r="J328">
            <v>-0.85</v>
          </cell>
          <cell r="K328">
            <v>0</v>
          </cell>
        </row>
        <row r="329">
          <cell r="B329" t="str">
            <v>V3</v>
          </cell>
          <cell r="F329">
            <v>1.5</v>
          </cell>
          <cell r="G329">
            <v>1.5</v>
          </cell>
          <cell r="H329">
            <v>0</v>
          </cell>
          <cell r="I329">
            <v>-2.25</v>
          </cell>
          <cell r="J329">
            <v>0</v>
          </cell>
          <cell r="K329">
            <v>0</v>
          </cell>
        </row>
        <row r="330">
          <cell r="B330" t="str">
            <v>PCL5</v>
          </cell>
          <cell r="F330">
            <v>1.75</v>
          </cell>
          <cell r="G330">
            <v>2.5</v>
          </cell>
          <cell r="H330">
            <v>-1.375</v>
          </cell>
          <cell r="I330">
            <v>-4.375</v>
          </cell>
          <cell r="J330">
            <v>-1.75</v>
          </cell>
          <cell r="K330">
            <v>-1.75</v>
          </cell>
        </row>
        <row r="331">
          <cell r="B331" t="str">
            <v>closet 5</v>
          </cell>
          <cell r="F331">
            <v>4.7</v>
          </cell>
          <cell r="G331">
            <v>2.5</v>
          </cell>
          <cell r="H331">
            <v>11.75</v>
          </cell>
          <cell r="I331">
            <v>11.75</v>
          </cell>
          <cell r="J331">
            <v>4.7</v>
          </cell>
          <cell r="K331">
            <v>4.7</v>
          </cell>
        </row>
        <row r="332">
          <cell r="B332" t="str">
            <v>PCL5</v>
          </cell>
          <cell r="F332">
            <v>1.75</v>
          </cell>
          <cell r="G332">
            <v>2.5</v>
          </cell>
          <cell r="H332">
            <v>-1.375</v>
          </cell>
          <cell r="I332">
            <v>-4.375</v>
          </cell>
          <cell r="J332">
            <v>-1.75</v>
          </cell>
          <cell r="K332">
            <v>-1.75</v>
          </cell>
        </row>
        <row r="333">
          <cell r="B333" t="str">
            <v>dormitorio 3</v>
          </cell>
          <cell r="F333">
            <v>12.5</v>
          </cell>
          <cell r="G333">
            <v>2.5</v>
          </cell>
          <cell r="H333">
            <v>31.25</v>
          </cell>
          <cell r="I333">
            <v>31.25</v>
          </cell>
          <cell r="J333">
            <v>12.5</v>
          </cell>
          <cell r="K333">
            <v>12.5</v>
          </cell>
        </row>
        <row r="334">
          <cell r="B334" t="str">
            <v>P2</v>
          </cell>
          <cell r="F334">
            <v>0.85</v>
          </cell>
          <cell r="G334">
            <v>2.2000000000000002</v>
          </cell>
          <cell r="H334">
            <v>0</v>
          </cell>
          <cell r="I334">
            <v>-1.87</v>
          </cell>
          <cell r="J334">
            <v>-0.85</v>
          </cell>
          <cell r="K334">
            <v>0</v>
          </cell>
        </row>
        <row r="335">
          <cell r="B335" t="str">
            <v>V4</v>
          </cell>
          <cell r="F335">
            <v>1</v>
          </cell>
          <cell r="G335">
            <v>1.5</v>
          </cell>
          <cell r="H335">
            <v>0</v>
          </cell>
          <cell r="I335">
            <v>-1.5</v>
          </cell>
          <cell r="J335">
            <v>0</v>
          </cell>
          <cell r="K335">
            <v>0</v>
          </cell>
        </row>
        <row r="336">
          <cell r="B336" t="str">
            <v>PCL4</v>
          </cell>
          <cell r="F336">
            <v>1.7</v>
          </cell>
          <cell r="G336">
            <v>2.5</v>
          </cell>
          <cell r="H336">
            <v>-1.25</v>
          </cell>
          <cell r="I336">
            <v>-4.25</v>
          </cell>
          <cell r="J336">
            <v>-1.7</v>
          </cell>
          <cell r="K336">
            <v>-1.7</v>
          </cell>
        </row>
        <row r="337">
          <cell r="B337" t="str">
            <v>closet 4</v>
          </cell>
          <cell r="F337">
            <v>4.4000000000000004</v>
          </cell>
          <cell r="G337">
            <v>2.5</v>
          </cell>
          <cell r="H337">
            <v>11</v>
          </cell>
          <cell r="I337">
            <v>11</v>
          </cell>
          <cell r="J337">
            <v>4.4000000000000004</v>
          </cell>
          <cell r="K337">
            <v>4.4000000000000004</v>
          </cell>
        </row>
        <row r="338">
          <cell r="B338" t="str">
            <v>PCL4</v>
          </cell>
          <cell r="F338">
            <v>1.7</v>
          </cell>
          <cell r="G338">
            <v>2.5</v>
          </cell>
          <cell r="H338">
            <v>-1.25</v>
          </cell>
          <cell r="I338">
            <v>-4.25</v>
          </cell>
          <cell r="J338">
            <v>-1.7</v>
          </cell>
          <cell r="K338">
            <v>-1.7</v>
          </cell>
        </row>
        <row r="340">
          <cell r="B340" t="str">
            <v>AREA P P2 BAÑOS</v>
          </cell>
          <cell r="J340">
            <v>8.9164999999999992</v>
          </cell>
        </row>
        <row r="341">
          <cell r="B341" t="str">
            <v>AREA T P2 BAÑOS</v>
          </cell>
          <cell r="J341">
            <v>8.9164999999999992</v>
          </cell>
        </row>
        <row r="342">
          <cell r="B342" t="str">
            <v>Ubicacion</v>
          </cell>
          <cell r="G342" t="str">
            <v>largo</v>
          </cell>
          <cell r="H342" t="str">
            <v>ancho</v>
          </cell>
          <cell r="I342" t="str">
            <v>m2</v>
          </cell>
          <cell r="J342" t="str">
            <v>m2</v>
          </cell>
        </row>
        <row r="343">
          <cell r="B343" t="str">
            <v>-</v>
          </cell>
          <cell r="C343" t="str">
            <v>-</v>
          </cell>
          <cell r="D343" t="str">
            <v>-</v>
          </cell>
          <cell r="E343" t="str">
            <v>-</v>
          </cell>
          <cell r="F343" t="str">
            <v>-</v>
          </cell>
          <cell r="G343" t="str">
            <v>-</v>
          </cell>
          <cell r="H343" t="str">
            <v>-</v>
          </cell>
          <cell r="I343" t="str">
            <v>-</v>
          </cell>
          <cell r="J343" t="str">
            <v>-</v>
          </cell>
        </row>
        <row r="344">
          <cell r="B344" t="str">
            <v>baño 2</v>
          </cell>
          <cell r="G344">
            <v>2.59</v>
          </cell>
          <cell r="H344">
            <v>1.4</v>
          </cell>
          <cell r="I344">
            <v>3.6259999999999994</v>
          </cell>
          <cell r="J344">
            <v>3.6259999999999994</v>
          </cell>
        </row>
        <row r="345">
          <cell r="C345" t="str">
            <v>tina</v>
          </cell>
        </row>
        <row r="346">
          <cell r="B346" t="str">
            <v>baño 3</v>
          </cell>
          <cell r="G346">
            <v>0.75</v>
          </cell>
          <cell r="H346">
            <v>1.55</v>
          </cell>
          <cell r="I346">
            <v>1.1625000000000001</v>
          </cell>
          <cell r="J346">
            <v>1.1625000000000001</v>
          </cell>
        </row>
        <row r="347">
          <cell r="G347">
            <v>3.4399999999999995</v>
          </cell>
          <cell r="H347">
            <v>1.2</v>
          </cell>
          <cell r="I347">
            <v>4.1279999999999992</v>
          </cell>
          <cell r="J347">
            <v>4.1279999999999992</v>
          </cell>
        </row>
        <row r="348">
          <cell r="C348" t="str">
            <v>tina</v>
          </cell>
        </row>
        <row r="350">
          <cell r="B350" t="str">
            <v>AREA E P2 BAÑOS</v>
          </cell>
          <cell r="J350">
            <v>50.899999999999991</v>
          </cell>
        </row>
        <row r="351">
          <cell r="B351" t="str">
            <v>AREA V P2 BAÑOS</v>
          </cell>
          <cell r="J351">
            <v>46.4</v>
          </cell>
        </row>
        <row r="352">
          <cell r="B352" t="str">
            <v>GUARD  P2 BAÑOS</v>
          </cell>
          <cell r="J352">
            <v>18.86</v>
          </cell>
        </row>
        <row r="353">
          <cell r="B353" t="str">
            <v>CORNIZ  P2 BAÑOS</v>
          </cell>
          <cell r="J353">
            <v>20.36</v>
          </cell>
        </row>
        <row r="354">
          <cell r="B354" t="str">
            <v>Ubicacion</v>
          </cell>
          <cell r="F354" t="str">
            <v>largo</v>
          </cell>
          <cell r="G354" t="str">
            <v>alto</v>
          </cell>
          <cell r="H354" t="str">
            <v>area e</v>
          </cell>
          <cell r="I354" t="str">
            <v>area p</v>
          </cell>
          <cell r="J354" t="str">
            <v>guard</v>
          </cell>
          <cell r="K354" t="str">
            <v>corn</v>
          </cell>
        </row>
        <row r="355">
          <cell r="B355" t="str">
            <v>-</v>
          </cell>
          <cell r="C355" t="str">
            <v>-</v>
          </cell>
          <cell r="D355" t="str">
            <v>-</v>
          </cell>
          <cell r="E355" t="str">
            <v>-</v>
          </cell>
          <cell r="F355" t="str">
            <v>-</v>
          </cell>
          <cell r="G355" t="str">
            <v>-</v>
          </cell>
          <cell r="H355" t="str">
            <v>-</v>
          </cell>
          <cell r="I355" t="str">
            <v>-</v>
          </cell>
          <cell r="J355" t="str">
            <v>-</v>
          </cell>
          <cell r="K355" t="str">
            <v>-</v>
          </cell>
        </row>
        <row r="356">
          <cell r="B356" t="str">
            <v>baño 2</v>
          </cell>
          <cell r="F356">
            <v>7.9799999999999995</v>
          </cell>
          <cell r="G356">
            <v>2.5</v>
          </cell>
          <cell r="H356">
            <v>19.95</v>
          </cell>
          <cell r="I356">
            <v>19.95</v>
          </cell>
          <cell r="J356">
            <v>7.9799999999999995</v>
          </cell>
          <cell r="K356">
            <v>7.9799999999999995</v>
          </cell>
        </row>
        <row r="357">
          <cell r="B357" t="str">
            <v>P3</v>
          </cell>
          <cell r="F357">
            <v>0.75</v>
          </cell>
          <cell r="G357">
            <v>2.2000000000000002</v>
          </cell>
          <cell r="H357">
            <v>0</v>
          </cell>
          <cell r="I357">
            <v>-1.6500000000000001</v>
          </cell>
          <cell r="J357">
            <v>-0.75</v>
          </cell>
          <cell r="K357">
            <v>0</v>
          </cell>
        </row>
        <row r="358">
          <cell r="B358" t="str">
            <v>baño 3</v>
          </cell>
          <cell r="F358">
            <v>12.379999999999999</v>
          </cell>
          <cell r="G358">
            <v>2.5</v>
          </cell>
          <cell r="H358">
            <v>30.949999999999996</v>
          </cell>
          <cell r="I358">
            <v>30.949999999999996</v>
          </cell>
          <cell r="J358">
            <v>12.379999999999999</v>
          </cell>
          <cell r="K358">
            <v>12.379999999999999</v>
          </cell>
        </row>
        <row r="359">
          <cell r="B359" t="str">
            <v>P3</v>
          </cell>
          <cell r="F359">
            <v>0.75</v>
          </cell>
          <cell r="G359">
            <v>2.2000000000000002</v>
          </cell>
          <cell r="H359">
            <v>0</v>
          </cell>
          <cell r="I359">
            <v>-1.6500000000000001</v>
          </cell>
          <cell r="J359">
            <v>-0.75</v>
          </cell>
          <cell r="K359">
            <v>0</v>
          </cell>
        </row>
        <row r="360">
          <cell r="B360" t="str">
            <v>V2</v>
          </cell>
          <cell r="F360">
            <v>1</v>
          </cell>
          <cell r="G360">
            <v>1.2</v>
          </cell>
          <cell r="H360">
            <v>0</v>
          </cell>
          <cell r="I360">
            <v>-1.2</v>
          </cell>
          <cell r="J360">
            <v>0</v>
          </cell>
          <cell r="K360">
            <v>0</v>
          </cell>
        </row>
        <row r="362">
          <cell r="B362" t="str">
            <v>AREA H P2 ESCALERAS</v>
          </cell>
          <cell r="J362">
            <v>0</v>
          </cell>
        </row>
        <row r="363">
          <cell r="B363" t="str">
            <v>AREA H P2 ESCALERAS (descansos)</v>
          </cell>
          <cell r="J363">
            <v>0</v>
          </cell>
        </row>
        <row r="364">
          <cell r="B364" t="str">
            <v>Ubicacion</v>
          </cell>
          <cell r="G364" t="str">
            <v>largo</v>
          </cell>
          <cell r="H364" t="str">
            <v>ancho</v>
          </cell>
          <cell r="I364" t="str">
            <v>m2</v>
          </cell>
          <cell r="J364" t="str">
            <v>m2</v>
          </cell>
        </row>
        <row r="365">
          <cell r="B365" t="str">
            <v>-</v>
          </cell>
          <cell r="C365" t="str">
            <v>-</v>
          </cell>
          <cell r="D365" t="str">
            <v>-</v>
          </cell>
          <cell r="E365" t="str">
            <v>-</v>
          </cell>
          <cell r="F365" t="str">
            <v>-</v>
          </cell>
          <cell r="G365" t="str">
            <v>-</v>
          </cell>
          <cell r="H365" t="str">
            <v>-</v>
          </cell>
          <cell r="I365" t="str">
            <v>-</v>
          </cell>
          <cell r="J365" t="str">
            <v>-</v>
          </cell>
        </row>
        <row r="366">
          <cell r="B366" t="str">
            <v>Escalera</v>
          </cell>
          <cell r="I366">
            <v>0</v>
          </cell>
        </row>
        <row r="367">
          <cell r="C367" t="str">
            <v>descansos</v>
          </cell>
          <cell r="J367">
            <v>0</v>
          </cell>
        </row>
        <row r="369">
          <cell r="B369" t="str">
            <v>AREA E P2 ESCALERAS</v>
          </cell>
          <cell r="J369">
            <v>0</v>
          </cell>
        </row>
        <row r="370">
          <cell r="B370" t="str">
            <v>AREA V P2 ESCALERAS</v>
          </cell>
          <cell r="J370">
            <v>0</v>
          </cell>
        </row>
        <row r="371">
          <cell r="B371" t="str">
            <v>GUARD  P2 ESCALERAS</v>
          </cell>
          <cell r="J371">
            <v>0</v>
          </cell>
        </row>
        <row r="372">
          <cell r="B372" t="str">
            <v>CORNIZ  P2 ESCALERAS</v>
          </cell>
          <cell r="J372">
            <v>0</v>
          </cell>
        </row>
        <row r="373">
          <cell r="B373" t="str">
            <v>Ubicacion</v>
          </cell>
          <cell r="F373" t="str">
            <v>largo</v>
          </cell>
          <cell r="G373" t="str">
            <v>alto</v>
          </cell>
          <cell r="H373" t="str">
            <v>area e</v>
          </cell>
          <cell r="I373" t="str">
            <v>area p</v>
          </cell>
          <cell r="J373" t="str">
            <v>guard</v>
          </cell>
          <cell r="K373" t="str">
            <v>corn</v>
          </cell>
        </row>
        <row r="374">
          <cell r="B374" t="str">
            <v>-</v>
          </cell>
          <cell r="C374" t="str">
            <v>-</v>
          </cell>
          <cell r="D374" t="str">
            <v>-</v>
          </cell>
          <cell r="E374" t="str">
            <v>-</v>
          </cell>
          <cell r="F374" t="str">
            <v>-</v>
          </cell>
          <cell r="G374" t="str">
            <v>-</v>
          </cell>
          <cell r="H374" t="str">
            <v>-</v>
          </cell>
          <cell r="I374" t="str">
            <v>-</v>
          </cell>
          <cell r="J374" t="str">
            <v>-</v>
          </cell>
          <cell r="K374" t="str">
            <v>-</v>
          </cell>
        </row>
        <row r="375">
          <cell r="B375" t="str">
            <v>Escalera</v>
          </cell>
          <cell r="G375">
            <v>2.5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</row>
        <row r="376"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</row>
        <row r="378">
          <cell r="B378" t="str">
            <v xml:space="preserve">AREA H P2 TERRAZAS </v>
          </cell>
          <cell r="J378">
            <v>20.88</v>
          </cell>
        </row>
        <row r="379">
          <cell r="B379" t="str">
            <v>Ubicacion</v>
          </cell>
          <cell r="H379" t="str">
            <v>largo</v>
          </cell>
          <cell r="I379" t="str">
            <v>ancho</v>
          </cell>
          <cell r="J379" t="str">
            <v>m2</v>
          </cell>
        </row>
        <row r="380">
          <cell r="B380" t="str">
            <v>-</v>
          </cell>
          <cell r="C380" t="str">
            <v>-</v>
          </cell>
          <cell r="D380" t="str">
            <v>-</v>
          </cell>
          <cell r="E380" t="str">
            <v>-</v>
          </cell>
          <cell r="F380" t="str">
            <v>-</v>
          </cell>
          <cell r="G380" t="str">
            <v>-</v>
          </cell>
          <cell r="H380" t="str">
            <v>-</v>
          </cell>
          <cell r="I380" t="str">
            <v>-</v>
          </cell>
          <cell r="J380" t="str">
            <v>-</v>
          </cell>
        </row>
        <row r="381">
          <cell r="B381" t="str">
            <v>terraza estar</v>
          </cell>
          <cell r="H381">
            <v>6.8000000000000007</v>
          </cell>
          <cell r="I381">
            <v>2.4</v>
          </cell>
          <cell r="J381">
            <v>16.32</v>
          </cell>
        </row>
        <row r="382">
          <cell r="H382">
            <v>2.4</v>
          </cell>
          <cell r="I382">
            <v>1.9</v>
          </cell>
          <cell r="J382">
            <v>4.5599999999999996</v>
          </cell>
        </row>
        <row r="384">
          <cell r="B384" t="str">
            <v xml:space="preserve">AREA H P2 JARDINERAS </v>
          </cell>
          <cell r="J384">
            <v>0</v>
          </cell>
        </row>
        <row r="385">
          <cell r="B385" t="str">
            <v>Ubicacion</v>
          </cell>
          <cell r="H385" t="str">
            <v>largo</v>
          </cell>
          <cell r="I385" t="str">
            <v>ancho</v>
          </cell>
          <cell r="J385" t="str">
            <v>m2</v>
          </cell>
        </row>
        <row r="386">
          <cell r="B386" t="str">
            <v>-</v>
          </cell>
          <cell r="C386" t="str">
            <v>-</v>
          </cell>
          <cell r="D386" t="str">
            <v>-</v>
          </cell>
          <cell r="E386" t="str">
            <v>-</v>
          </cell>
          <cell r="F386" t="str">
            <v>-</v>
          </cell>
          <cell r="G386" t="str">
            <v>-</v>
          </cell>
          <cell r="H386" t="str">
            <v>-</v>
          </cell>
          <cell r="I386" t="str">
            <v>-</v>
          </cell>
          <cell r="J386" t="str">
            <v>-</v>
          </cell>
        </row>
        <row r="387">
          <cell r="B387" t="str">
            <v>jardinera</v>
          </cell>
          <cell r="J387">
            <v>0</v>
          </cell>
        </row>
        <row r="389">
          <cell r="B389" t="str">
            <v xml:space="preserve">AREA V P2 JARDINERAS </v>
          </cell>
          <cell r="J389">
            <v>0</v>
          </cell>
        </row>
        <row r="390">
          <cell r="B390" t="str">
            <v>Ubicacion</v>
          </cell>
          <cell r="F390" t="str">
            <v>largo</v>
          </cell>
          <cell r="G390" t="str">
            <v>alto</v>
          </cell>
          <cell r="H390" t="str">
            <v>area e</v>
          </cell>
        </row>
        <row r="391">
          <cell r="B391" t="str">
            <v>-</v>
          </cell>
          <cell r="C391" t="str">
            <v>-</v>
          </cell>
          <cell r="D391" t="str">
            <v>-</v>
          </cell>
          <cell r="E391" t="str">
            <v>-</v>
          </cell>
          <cell r="F391" t="str">
            <v>-</v>
          </cell>
          <cell r="G391" t="str">
            <v>-</v>
          </cell>
          <cell r="H391" t="str">
            <v>-</v>
          </cell>
        </row>
        <row r="392">
          <cell r="B392" t="str">
            <v>jardinera</v>
          </cell>
          <cell r="H392">
            <v>0</v>
          </cell>
        </row>
        <row r="399">
          <cell r="B399" t="str">
            <v>CUADRO DE VANOS</v>
          </cell>
        </row>
        <row r="400">
          <cell r="B400" t="str">
            <v>UBICACION</v>
          </cell>
          <cell r="D400" t="str">
            <v>ancho</v>
          </cell>
          <cell r="E400" t="str">
            <v>alto</v>
          </cell>
          <cell r="F400" t="str">
            <v>guardapolvos</v>
          </cell>
          <cell r="G400" t="str">
            <v>cornisa</v>
          </cell>
        </row>
        <row r="401">
          <cell r="B401" t="str">
            <v>-</v>
          </cell>
          <cell r="C401" t="str">
            <v>-</v>
          </cell>
          <cell r="D401" t="str">
            <v>-</v>
          </cell>
          <cell r="E401" t="str">
            <v>-</v>
          </cell>
          <cell r="F401" t="str">
            <v>-</v>
          </cell>
          <cell r="G401" t="str">
            <v>-</v>
          </cell>
          <cell r="H401" t="str">
            <v>-</v>
          </cell>
          <cell r="I401" t="str">
            <v>-</v>
          </cell>
          <cell r="J401" t="str">
            <v>-</v>
          </cell>
        </row>
        <row r="402">
          <cell r="B402" t="str">
            <v>P1</v>
          </cell>
          <cell r="D402">
            <v>0.9</v>
          </cell>
          <cell r="E402">
            <v>2.2000000000000002</v>
          </cell>
          <cell r="F402">
            <v>-0.9</v>
          </cell>
        </row>
        <row r="403">
          <cell r="B403" t="str">
            <v>P2</v>
          </cell>
          <cell r="D403">
            <v>0.85</v>
          </cell>
          <cell r="E403">
            <v>2.2000000000000002</v>
          </cell>
          <cell r="F403">
            <v>-0.85</v>
          </cell>
        </row>
        <row r="404">
          <cell r="B404" t="str">
            <v>P3</v>
          </cell>
          <cell r="D404">
            <v>0.75</v>
          </cell>
          <cell r="E404">
            <v>2.2000000000000002</v>
          </cell>
          <cell r="F404">
            <v>-0.75</v>
          </cell>
        </row>
        <row r="405">
          <cell r="B405" t="str">
            <v>P4</v>
          </cell>
          <cell r="D405">
            <v>0.7</v>
          </cell>
          <cell r="E405">
            <v>2.2000000000000002</v>
          </cell>
          <cell r="F405">
            <v>-0.7</v>
          </cell>
        </row>
        <row r="406">
          <cell r="B406" t="str">
            <v>P5</v>
          </cell>
          <cell r="D406">
            <v>0.85</v>
          </cell>
          <cell r="E406">
            <v>2.2000000000000002</v>
          </cell>
          <cell r="F406">
            <v>-0.85</v>
          </cell>
        </row>
        <row r="407">
          <cell r="B407" t="str">
            <v>V1</v>
          </cell>
          <cell r="D407">
            <v>0.5</v>
          </cell>
          <cell r="E407">
            <v>1.2</v>
          </cell>
        </row>
        <row r="408">
          <cell r="B408" t="str">
            <v>V2</v>
          </cell>
          <cell r="D408">
            <v>1</v>
          </cell>
          <cell r="E408">
            <v>1.2</v>
          </cell>
        </row>
        <row r="409">
          <cell r="B409" t="str">
            <v>V3</v>
          </cell>
          <cell r="D409">
            <v>1.5</v>
          </cell>
          <cell r="E409">
            <v>1.5</v>
          </cell>
        </row>
        <row r="410">
          <cell r="B410" t="str">
            <v>V4</v>
          </cell>
          <cell r="D410">
            <v>1</v>
          </cell>
          <cell r="E410">
            <v>1.5</v>
          </cell>
        </row>
        <row r="411">
          <cell r="B411" t="str">
            <v>PV1</v>
          </cell>
          <cell r="D411">
            <v>4.5999999999999996</v>
          </cell>
          <cell r="E411">
            <v>2.56</v>
          </cell>
          <cell r="F411">
            <v>-4.5999999999999996</v>
          </cell>
        </row>
        <row r="412">
          <cell r="B412" t="str">
            <v>PV2</v>
          </cell>
          <cell r="D412">
            <v>2</v>
          </cell>
          <cell r="E412">
            <v>2.2000000000000002</v>
          </cell>
          <cell r="F412">
            <v>-2</v>
          </cell>
        </row>
        <row r="413">
          <cell r="B413" t="str">
            <v>PCL1</v>
          </cell>
          <cell r="D413">
            <v>2</v>
          </cell>
          <cell r="E413">
            <v>2.5</v>
          </cell>
          <cell r="F413">
            <v>-2</v>
          </cell>
          <cell r="G413">
            <v>-2</v>
          </cell>
        </row>
        <row r="414">
          <cell r="B414" t="str">
            <v>PCL2</v>
          </cell>
          <cell r="D414">
            <v>1.1499999999999999</v>
          </cell>
          <cell r="E414">
            <v>2.5</v>
          </cell>
          <cell r="F414">
            <v>-1.1499999999999999</v>
          </cell>
          <cell r="G414">
            <v>-1.1499999999999999</v>
          </cell>
        </row>
        <row r="415">
          <cell r="B415" t="str">
            <v>PCL3</v>
          </cell>
          <cell r="D415">
            <v>0.8</v>
          </cell>
          <cell r="E415">
            <v>2.5</v>
          </cell>
          <cell r="F415">
            <v>-0.8</v>
          </cell>
          <cell r="G415">
            <v>-0.8</v>
          </cell>
        </row>
        <row r="416">
          <cell r="B416" t="str">
            <v>PCL4</v>
          </cell>
          <cell r="D416">
            <v>1.7</v>
          </cell>
          <cell r="E416">
            <v>2.5</v>
          </cell>
          <cell r="F416">
            <v>-1.7</v>
          </cell>
          <cell r="G416">
            <v>-1.7</v>
          </cell>
        </row>
        <row r="417">
          <cell r="B417" t="str">
            <v>PCL5</v>
          </cell>
          <cell r="D417">
            <v>1.75</v>
          </cell>
          <cell r="E417">
            <v>2.5</v>
          </cell>
          <cell r="F417">
            <v>-1.75</v>
          </cell>
          <cell r="G417">
            <v>-1.75</v>
          </cell>
        </row>
        <row r="418">
          <cell r="B418" t="str">
            <v>PDe</v>
          </cell>
          <cell r="C418" t="str">
            <v>despensa en cocina</v>
          </cell>
          <cell r="D418">
            <v>0.8</v>
          </cell>
          <cell r="E418">
            <v>2.4</v>
          </cell>
          <cell r="G418">
            <v>-0.8</v>
          </cell>
        </row>
        <row r="421">
          <cell r="B421" t="str">
            <v>FIN CUADRO DE VANOS</v>
          </cell>
        </row>
      </sheetData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 E"/>
      <sheetName val="Casa 13"/>
      <sheetName val="Cubicacion"/>
      <sheetName val="ObraGruesa"/>
      <sheetName val="Auxiliar"/>
      <sheetName val="Fierro"/>
      <sheetName val="Analisis Precios 1"/>
    </sheetNames>
    <sheetDataSet>
      <sheetData sheetId="0"/>
      <sheetData sheetId="1"/>
      <sheetData sheetId="2"/>
      <sheetData sheetId="3">
        <row r="10">
          <cell r="B10" t="str">
            <v>EXCAVACION</v>
          </cell>
        </row>
        <row r="12">
          <cell r="B12" t="str">
            <v>TRAZADO CIMIENTOS CORRIDOS</v>
          </cell>
          <cell r="J12">
            <v>178.84999999999997</v>
          </cell>
        </row>
        <row r="13">
          <cell r="B13" t="str">
            <v>EXCAVACION CIMIENTOS CORRIDOS</v>
          </cell>
          <cell r="J13">
            <v>39.926874999999995</v>
          </cell>
        </row>
        <row r="14">
          <cell r="B14" t="str">
            <v>Eje</v>
          </cell>
          <cell r="F14" t="str">
            <v>largo</v>
          </cell>
          <cell r="G14" t="str">
            <v>ancho</v>
          </cell>
          <cell r="H14" t="str">
            <v>alto</v>
          </cell>
          <cell r="I14" t="str">
            <v>ml</v>
          </cell>
          <cell r="J14" t="str">
            <v>m3</v>
          </cell>
        </row>
        <row r="15">
          <cell r="B15" t="str">
            <v>-</v>
          </cell>
          <cell r="C15" t="str">
            <v>-</v>
          </cell>
          <cell r="D15" t="str">
            <v>-</v>
          </cell>
          <cell r="E15" t="str">
            <v>-</v>
          </cell>
          <cell r="F15" t="str">
            <v>-</v>
          </cell>
          <cell r="G15" t="str">
            <v>-</v>
          </cell>
          <cell r="H15" t="str">
            <v>-</v>
          </cell>
          <cell r="I15" t="str">
            <v>-</v>
          </cell>
          <cell r="J15" t="str">
            <v>-</v>
          </cell>
        </row>
        <row r="16">
          <cell r="B16" t="str">
            <v>1</v>
          </cell>
          <cell r="F16">
            <v>4.9000000000000004</v>
          </cell>
          <cell r="G16">
            <v>0.8</v>
          </cell>
          <cell r="H16">
            <v>0.85</v>
          </cell>
          <cell r="I16">
            <v>9.8000000000000007</v>
          </cell>
          <cell r="J16">
            <v>3.3320000000000003</v>
          </cell>
        </row>
        <row r="17">
          <cell r="B17" t="str">
            <v>2</v>
          </cell>
          <cell r="F17">
            <v>1.3</v>
          </cell>
          <cell r="G17">
            <v>0.4</v>
          </cell>
          <cell r="H17">
            <v>0.85</v>
          </cell>
          <cell r="I17">
            <v>2.6</v>
          </cell>
          <cell r="J17">
            <v>0.442</v>
          </cell>
        </row>
        <row r="18">
          <cell r="B18" t="str">
            <v>3</v>
          </cell>
          <cell r="F18">
            <v>3.8999999999999995</v>
          </cell>
          <cell r="G18">
            <v>0.4</v>
          </cell>
          <cell r="H18">
            <v>0.85</v>
          </cell>
          <cell r="I18">
            <v>7.7999999999999989</v>
          </cell>
          <cell r="J18">
            <v>1.3259999999999998</v>
          </cell>
        </row>
        <row r="19">
          <cell r="B19" t="str">
            <v>3'</v>
          </cell>
          <cell r="F19">
            <v>3.3</v>
          </cell>
          <cell r="G19">
            <v>0.5</v>
          </cell>
          <cell r="H19">
            <v>0.85</v>
          </cell>
          <cell r="I19">
            <v>6.6</v>
          </cell>
          <cell r="J19">
            <v>1.4024999999999999</v>
          </cell>
        </row>
        <row r="20">
          <cell r="B20" t="str">
            <v>4</v>
          </cell>
          <cell r="F20">
            <v>2.7750000000000004</v>
          </cell>
          <cell r="G20">
            <v>0.5</v>
          </cell>
          <cell r="H20">
            <v>0.85</v>
          </cell>
          <cell r="I20">
            <v>5.5500000000000007</v>
          </cell>
          <cell r="J20">
            <v>1.1793750000000001</v>
          </cell>
        </row>
        <row r="21">
          <cell r="F21">
            <v>2.5750000000000002</v>
          </cell>
          <cell r="G21">
            <v>0.6</v>
          </cell>
          <cell r="H21">
            <v>0.85</v>
          </cell>
          <cell r="I21">
            <v>5.15</v>
          </cell>
          <cell r="J21">
            <v>1.31325</v>
          </cell>
        </row>
        <row r="22">
          <cell r="B22" t="str">
            <v>5</v>
          </cell>
          <cell r="F22">
            <v>1.4000000000000001</v>
          </cell>
          <cell r="G22">
            <v>0.4</v>
          </cell>
          <cell r="H22">
            <v>0.85</v>
          </cell>
          <cell r="I22">
            <v>2.8000000000000003</v>
          </cell>
          <cell r="J22">
            <v>0.47600000000000003</v>
          </cell>
        </row>
        <row r="23">
          <cell r="B23" t="str">
            <v>6</v>
          </cell>
          <cell r="F23">
            <v>3.375</v>
          </cell>
          <cell r="G23">
            <v>0.5</v>
          </cell>
          <cell r="H23">
            <v>0.85</v>
          </cell>
          <cell r="I23">
            <v>6.75</v>
          </cell>
          <cell r="J23">
            <v>1.434375</v>
          </cell>
        </row>
        <row r="24">
          <cell r="F24">
            <v>1</v>
          </cell>
          <cell r="G24">
            <v>0.4</v>
          </cell>
          <cell r="H24">
            <v>3.13</v>
          </cell>
          <cell r="I24">
            <v>2</v>
          </cell>
          <cell r="J24">
            <v>1.252</v>
          </cell>
        </row>
        <row r="25">
          <cell r="F25">
            <v>1</v>
          </cell>
          <cell r="G25">
            <v>0.4</v>
          </cell>
          <cell r="H25">
            <v>2.63</v>
          </cell>
          <cell r="I25">
            <v>2</v>
          </cell>
          <cell r="J25">
            <v>1.052</v>
          </cell>
        </row>
        <row r="26">
          <cell r="B26" t="str">
            <v>7</v>
          </cell>
          <cell r="F26">
            <v>3.3250000000000002</v>
          </cell>
          <cell r="G26">
            <v>0.6</v>
          </cell>
          <cell r="H26">
            <v>0.85</v>
          </cell>
          <cell r="I26">
            <v>6.65</v>
          </cell>
          <cell r="J26">
            <v>1.6957500000000001</v>
          </cell>
        </row>
        <row r="27">
          <cell r="F27">
            <v>1</v>
          </cell>
          <cell r="G27">
            <v>0.4</v>
          </cell>
          <cell r="H27">
            <v>1.63</v>
          </cell>
          <cell r="I27">
            <v>2</v>
          </cell>
          <cell r="J27">
            <v>0.65200000000000002</v>
          </cell>
        </row>
        <row r="28">
          <cell r="F28">
            <v>1</v>
          </cell>
          <cell r="G28">
            <v>0.4</v>
          </cell>
          <cell r="H28">
            <v>1.1299999999999999</v>
          </cell>
          <cell r="I28">
            <v>2</v>
          </cell>
          <cell r="J28">
            <v>0.45199999999999996</v>
          </cell>
        </row>
        <row r="29">
          <cell r="F29">
            <v>1.2999999999999998</v>
          </cell>
          <cell r="G29">
            <v>0.4</v>
          </cell>
          <cell r="H29">
            <v>0.85</v>
          </cell>
          <cell r="I29">
            <v>2.5999999999999996</v>
          </cell>
          <cell r="J29">
            <v>0.44199999999999989</v>
          </cell>
        </row>
        <row r="30">
          <cell r="B30" t="str">
            <v>diagonal</v>
          </cell>
          <cell r="F30">
            <v>4.2</v>
          </cell>
          <cell r="G30">
            <v>0.4</v>
          </cell>
          <cell r="H30">
            <v>0.85</v>
          </cell>
          <cell r="I30">
            <v>8.4</v>
          </cell>
          <cell r="J30">
            <v>1.4280000000000002</v>
          </cell>
        </row>
        <row r="31">
          <cell r="B31" t="str">
            <v>A</v>
          </cell>
          <cell r="F31">
            <v>7.4750000000000005</v>
          </cell>
          <cell r="G31">
            <v>0.5</v>
          </cell>
          <cell r="H31">
            <v>0.85</v>
          </cell>
          <cell r="I31">
            <v>14.950000000000001</v>
          </cell>
          <cell r="J31">
            <v>3.1768750000000003</v>
          </cell>
        </row>
        <row r="32">
          <cell r="B32" t="str">
            <v>B</v>
          </cell>
          <cell r="F32">
            <v>6.2750000000000004</v>
          </cell>
          <cell r="G32">
            <v>0.6</v>
          </cell>
          <cell r="H32">
            <v>0.85</v>
          </cell>
          <cell r="I32">
            <v>12.55</v>
          </cell>
          <cell r="J32">
            <v>3.20025</v>
          </cell>
        </row>
        <row r="33">
          <cell r="F33">
            <v>0.77500000000000013</v>
          </cell>
          <cell r="G33">
            <v>0.4</v>
          </cell>
          <cell r="H33">
            <v>0.85</v>
          </cell>
          <cell r="I33">
            <v>1.5500000000000003</v>
          </cell>
          <cell r="J33">
            <v>0.26350000000000001</v>
          </cell>
        </row>
        <row r="34">
          <cell r="B34" t="str">
            <v>C</v>
          </cell>
          <cell r="F34">
            <v>7.7500000000000009</v>
          </cell>
          <cell r="G34">
            <v>0.4</v>
          </cell>
          <cell r="H34">
            <v>0.85</v>
          </cell>
          <cell r="I34">
            <v>15.500000000000002</v>
          </cell>
          <cell r="J34">
            <v>2.6350000000000002</v>
          </cell>
        </row>
        <row r="35">
          <cell r="B35" t="str">
            <v>D</v>
          </cell>
          <cell r="F35">
            <v>2.2250000000000001</v>
          </cell>
          <cell r="G35">
            <v>0.4</v>
          </cell>
          <cell r="H35">
            <v>0.85</v>
          </cell>
          <cell r="I35">
            <v>4.45</v>
          </cell>
          <cell r="J35">
            <v>0.75650000000000006</v>
          </cell>
        </row>
        <row r="36">
          <cell r="F36">
            <v>1.05</v>
          </cell>
          <cell r="G36">
            <v>0.4</v>
          </cell>
          <cell r="H36">
            <v>1.45</v>
          </cell>
          <cell r="I36">
            <v>2.1</v>
          </cell>
          <cell r="J36">
            <v>0.60899999999999999</v>
          </cell>
        </row>
        <row r="37">
          <cell r="F37">
            <v>0.92500000000000004</v>
          </cell>
          <cell r="G37">
            <v>0.4</v>
          </cell>
          <cell r="H37">
            <v>0.85</v>
          </cell>
          <cell r="I37">
            <v>1.85</v>
          </cell>
          <cell r="J37">
            <v>0.31450000000000006</v>
          </cell>
        </row>
        <row r="38">
          <cell r="F38">
            <v>4</v>
          </cell>
          <cell r="G38">
            <v>0.4</v>
          </cell>
          <cell r="H38">
            <v>2.13</v>
          </cell>
          <cell r="I38">
            <v>8</v>
          </cell>
          <cell r="J38">
            <v>3.4079999999999999</v>
          </cell>
        </row>
        <row r="39">
          <cell r="F39">
            <v>3.4</v>
          </cell>
          <cell r="G39">
            <v>0.4</v>
          </cell>
          <cell r="H39">
            <v>0.85</v>
          </cell>
          <cell r="I39">
            <v>6.8</v>
          </cell>
          <cell r="J39">
            <v>1.1560000000000001</v>
          </cell>
        </row>
        <row r="40">
          <cell r="B40" t="str">
            <v>E</v>
          </cell>
          <cell r="F40">
            <v>1.1000000000000001</v>
          </cell>
          <cell r="G40">
            <v>0.4</v>
          </cell>
          <cell r="H40">
            <v>0.85</v>
          </cell>
          <cell r="I40">
            <v>2.2000000000000002</v>
          </cell>
          <cell r="J40">
            <v>0.37400000000000005</v>
          </cell>
        </row>
        <row r="41">
          <cell r="F41">
            <v>1.5</v>
          </cell>
          <cell r="G41">
            <v>0.4</v>
          </cell>
          <cell r="H41">
            <v>0.85</v>
          </cell>
          <cell r="I41">
            <v>3</v>
          </cell>
          <cell r="J41">
            <v>0.51</v>
          </cell>
        </row>
        <row r="42">
          <cell r="F42">
            <v>3.9000000000000004</v>
          </cell>
          <cell r="G42">
            <v>0.4</v>
          </cell>
          <cell r="H42">
            <v>0.85</v>
          </cell>
          <cell r="I42">
            <v>7.8000000000000007</v>
          </cell>
          <cell r="J42">
            <v>1.3260000000000003</v>
          </cell>
        </row>
        <row r="43">
          <cell r="B43" t="str">
            <v>F</v>
          </cell>
          <cell r="F43">
            <v>2.5</v>
          </cell>
          <cell r="G43">
            <v>0.4</v>
          </cell>
          <cell r="H43">
            <v>0.85</v>
          </cell>
          <cell r="I43">
            <v>5</v>
          </cell>
          <cell r="J43">
            <v>0.85</v>
          </cell>
        </row>
        <row r="44">
          <cell r="B44" t="str">
            <v>G</v>
          </cell>
          <cell r="F44">
            <v>6.6</v>
          </cell>
          <cell r="G44">
            <v>0.4</v>
          </cell>
          <cell r="H44">
            <v>0.85</v>
          </cell>
          <cell r="I44">
            <v>13.2</v>
          </cell>
          <cell r="J44">
            <v>2.2440000000000002</v>
          </cell>
        </row>
        <row r="45">
          <cell r="B45" t="str">
            <v>H</v>
          </cell>
          <cell r="F45">
            <v>3.6000000000000005</v>
          </cell>
          <cell r="G45">
            <v>0.4</v>
          </cell>
          <cell r="H45">
            <v>0.85</v>
          </cell>
          <cell r="I45">
            <v>7.2000000000000011</v>
          </cell>
          <cell r="J45">
            <v>1.2240000000000002</v>
          </cell>
        </row>
        <row r="47">
          <cell r="B47" t="str">
            <v>TRAZADO CIMIENTOS AISLADOS</v>
          </cell>
          <cell r="J47">
            <v>2.4</v>
          </cell>
        </row>
        <row r="48">
          <cell r="B48" t="str">
            <v>EXCAVACION CIMIENTOS AISLADOS</v>
          </cell>
          <cell r="J48">
            <v>0.36</v>
          </cell>
        </row>
        <row r="49">
          <cell r="B49" t="str">
            <v>Eje</v>
          </cell>
          <cell r="F49" t="str">
            <v>largo</v>
          </cell>
          <cell r="G49" t="str">
            <v>ancho</v>
          </cell>
          <cell r="H49" t="str">
            <v>alto</v>
          </cell>
          <cell r="I49" t="str">
            <v>ml</v>
          </cell>
          <cell r="J49" t="str">
            <v>m3</v>
          </cell>
        </row>
        <row r="50">
          <cell r="B50" t="str">
            <v>-</v>
          </cell>
          <cell r="C50" t="str">
            <v>-</v>
          </cell>
          <cell r="D50" t="str">
            <v>-</v>
          </cell>
          <cell r="E50" t="str">
            <v>-</v>
          </cell>
          <cell r="F50" t="str">
            <v>-</v>
          </cell>
          <cell r="G50" t="str">
            <v>-</v>
          </cell>
          <cell r="H50" t="str">
            <v>-</v>
          </cell>
          <cell r="I50" t="str">
            <v>-</v>
          </cell>
          <cell r="J50" t="str">
            <v>-</v>
          </cell>
        </row>
        <row r="51">
          <cell r="B51" t="str">
            <v>E6</v>
          </cell>
          <cell r="F51">
            <v>0.6</v>
          </cell>
          <cell r="G51">
            <v>0.6</v>
          </cell>
          <cell r="H51">
            <v>1</v>
          </cell>
          <cell r="I51">
            <v>2.4</v>
          </cell>
          <cell r="J51">
            <v>0.36</v>
          </cell>
        </row>
        <row r="53">
          <cell r="B53" t="str">
            <v>TRAZADO VIGAS FUNDACION</v>
          </cell>
          <cell r="J53">
            <v>13.649999999999999</v>
          </cell>
        </row>
        <row r="54">
          <cell r="B54" t="str">
            <v>EXCAVACION VIGAS FUNDACION</v>
          </cell>
          <cell r="J54">
            <v>1.1444999999999999</v>
          </cell>
        </row>
        <row r="55">
          <cell r="B55" t="str">
            <v>Eje</v>
          </cell>
          <cell r="F55" t="str">
            <v>largo</v>
          </cell>
          <cell r="G55" t="str">
            <v>ancho</v>
          </cell>
          <cell r="H55" t="str">
            <v>alto</v>
          </cell>
          <cell r="I55" t="str">
            <v>ml</v>
          </cell>
          <cell r="J55" t="str">
            <v>m3</v>
          </cell>
        </row>
        <row r="56">
          <cell r="B56" t="str">
            <v>-</v>
          </cell>
          <cell r="C56" t="str">
            <v>-</v>
          </cell>
          <cell r="D56" t="str">
            <v>-</v>
          </cell>
          <cell r="E56" t="str">
            <v>-</v>
          </cell>
          <cell r="F56" t="str">
            <v>-</v>
          </cell>
          <cell r="G56" t="str">
            <v>-</v>
          </cell>
          <cell r="H56" t="str">
            <v>-</v>
          </cell>
          <cell r="I56" t="str">
            <v>-</v>
          </cell>
          <cell r="J56" t="str">
            <v>-</v>
          </cell>
        </row>
        <row r="57">
          <cell r="B57" t="str">
            <v>6</v>
          </cell>
          <cell r="F57">
            <v>1.3</v>
          </cell>
          <cell r="G57">
            <v>0.4</v>
          </cell>
          <cell r="H57">
            <v>0.45</v>
          </cell>
          <cell r="I57">
            <v>2.6</v>
          </cell>
          <cell r="J57">
            <v>0.23400000000000001</v>
          </cell>
        </row>
        <row r="58">
          <cell r="B58" t="str">
            <v>7</v>
          </cell>
          <cell r="F58">
            <v>2.125</v>
          </cell>
          <cell r="G58">
            <v>0.4</v>
          </cell>
          <cell r="H58">
            <v>0.45</v>
          </cell>
          <cell r="I58">
            <v>4.25</v>
          </cell>
          <cell r="J58">
            <v>0.38250000000000006</v>
          </cell>
        </row>
        <row r="59">
          <cell r="B59" t="str">
            <v>D</v>
          </cell>
          <cell r="F59">
            <v>1.4</v>
          </cell>
          <cell r="G59">
            <v>0.4</v>
          </cell>
          <cell r="H59">
            <v>0.3</v>
          </cell>
          <cell r="I59">
            <v>2.8</v>
          </cell>
          <cell r="J59">
            <v>0.16799999999999998</v>
          </cell>
        </row>
        <row r="60">
          <cell r="B60" t="str">
            <v>H</v>
          </cell>
          <cell r="F60">
            <v>1.9999999999999998</v>
          </cell>
          <cell r="G60">
            <v>0.4</v>
          </cell>
          <cell r="H60">
            <v>0.45</v>
          </cell>
          <cell r="I60">
            <v>3.9999999999999996</v>
          </cell>
          <cell r="J60">
            <v>0.36</v>
          </cell>
        </row>
        <row r="64">
          <cell r="B64" t="str">
            <v>FUNDACIONES</v>
          </cell>
        </row>
        <row r="66">
          <cell r="B66" t="str">
            <v>EMPLANTILLADO CIMIENTOS CORRIDOS</v>
          </cell>
          <cell r="J66">
            <v>2.0928750000000003</v>
          </cell>
        </row>
        <row r="67">
          <cell r="B67" t="str">
            <v>HORMIGON CIMIENTOS CORRIDOS</v>
          </cell>
          <cell r="J67">
            <v>25.1145</v>
          </cell>
        </row>
        <row r="68">
          <cell r="B68" t="str">
            <v>MOLDAJE CIMIENTOS CORRIDOS</v>
          </cell>
          <cell r="J68">
            <v>107.31</v>
          </cell>
        </row>
        <row r="69">
          <cell r="B69" t="str">
            <v>Eje</v>
          </cell>
          <cell r="D69" t="str">
            <v>largo</v>
          </cell>
          <cell r="E69" t="str">
            <v>ancho</v>
          </cell>
          <cell r="F69" t="str">
            <v>alto e</v>
          </cell>
          <cell r="G69" t="str">
            <v>alto f</v>
          </cell>
          <cell r="H69" t="str">
            <v>m3 em</v>
          </cell>
          <cell r="I69" t="str">
            <v>m3 f</v>
          </cell>
          <cell r="J69" t="str">
            <v>m2 f</v>
          </cell>
        </row>
        <row r="70">
          <cell r="B70" t="str">
            <v>-</v>
          </cell>
          <cell r="C70" t="str">
            <v>-</v>
          </cell>
          <cell r="D70" t="str">
            <v>-</v>
          </cell>
          <cell r="E70" t="str">
            <v>-</v>
          </cell>
          <cell r="F70" t="str">
            <v>-</v>
          </cell>
          <cell r="G70" t="str">
            <v>-</v>
          </cell>
          <cell r="H70" t="str">
            <v>-</v>
          </cell>
          <cell r="I70" t="str">
            <v>-</v>
          </cell>
          <cell r="J70" t="str">
            <v>-</v>
          </cell>
        </row>
        <row r="71">
          <cell r="B71" t="str">
            <v>1</v>
          </cell>
          <cell r="D71">
            <v>4.9000000000000004</v>
          </cell>
          <cell r="E71">
            <v>0.8</v>
          </cell>
          <cell r="F71">
            <v>0.05</v>
          </cell>
          <cell r="G71">
            <v>0.6</v>
          </cell>
          <cell r="H71">
            <v>0.19600000000000004</v>
          </cell>
          <cell r="I71">
            <v>2.3520000000000003</v>
          </cell>
          <cell r="J71">
            <v>5.88</v>
          </cell>
        </row>
        <row r="72">
          <cell r="B72" t="str">
            <v>2</v>
          </cell>
          <cell r="D72">
            <v>1.3</v>
          </cell>
          <cell r="E72">
            <v>0.4</v>
          </cell>
          <cell r="F72">
            <v>0.05</v>
          </cell>
          <cell r="G72">
            <v>0.6</v>
          </cell>
          <cell r="H72">
            <v>2.6000000000000002E-2</v>
          </cell>
          <cell r="I72">
            <v>0.312</v>
          </cell>
          <cell r="J72">
            <v>1.56</v>
          </cell>
        </row>
        <row r="73">
          <cell r="B73" t="str">
            <v>3</v>
          </cell>
          <cell r="D73">
            <v>3.8999999999999995</v>
          </cell>
          <cell r="E73">
            <v>0.4</v>
          </cell>
          <cell r="F73">
            <v>0.05</v>
          </cell>
          <cell r="G73">
            <v>0.6</v>
          </cell>
          <cell r="H73">
            <v>7.8E-2</v>
          </cell>
          <cell r="I73">
            <v>0.93599999999999983</v>
          </cell>
          <cell r="J73">
            <v>4.6799999999999988</v>
          </cell>
        </row>
        <row r="74">
          <cell r="B74" t="str">
            <v>3'</v>
          </cell>
          <cell r="D74">
            <v>3.3</v>
          </cell>
          <cell r="E74">
            <v>0.5</v>
          </cell>
          <cell r="F74">
            <v>0.05</v>
          </cell>
          <cell r="G74">
            <v>0.6</v>
          </cell>
          <cell r="H74">
            <v>8.2500000000000004E-2</v>
          </cell>
          <cell r="I74">
            <v>0.98999999999999988</v>
          </cell>
          <cell r="J74">
            <v>3.9599999999999995</v>
          </cell>
        </row>
        <row r="75">
          <cell r="B75" t="str">
            <v>4</v>
          </cell>
          <cell r="D75">
            <v>2.7750000000000004</v>
          </cell>
          <cell r="E75">
            <v>0.5</v>
          </cell>
          <cell r="F75">
            <v>0.05</v>
          </cell>
          <cell r="G75">
            <v>0.6</v>
          </cell>
          <cell r="H75">
            <v>6.9375000000000006E-2</v>
          </cell>
          <cell r="I75">
            <v>0.83250000000000013</v>
          </cell>
          <cell r="J75">
            <v>3.3300000000000005</v>
          </cell>
        </row>
        <row r="76">
          <cell r="D76">
            <v>2.5750000000000002</v>
          </cell>
          <cell r="E76">
            <v>0.6</v>
          </cell>
          <cell r="F76">
            <v>0.05</v>
          </cell>
          <cell r="G76">
            <v>0.6</v>
          </cell>
          <cell r="H76">
            <v>7.7250000000000013E-2</v>
          </cell>
          <cell r="I76">
            <v>0.92700000000000005</v>
          </cell>
          <cell r="J76">
            <v>3.0900000000000003</v>
          </cell>
        </row>
        <row r="77">
          <cell r="B77" t="str">
            <v>5</v>
          </cell>
          <cell r="D77">
            <v>1.4000000000000001</v>
          </cell>
          <cell r="E77">
            <v>0.4</v>
          </cell>
          <cell r="F77">
            <v>0.05</v>
          </cell>
          <cell r="G77">
            <v>0.6</v>
          </cell>
          <cell r="H77">
            <v>2.8000000000000004E-2</v>
          </cell>
          <cell r="I77">
            <v>0.33600000000000002</v>
          </cell>
          <cell r="J77">
            <v>1.6800000000000002</v>
          </cell>
        </row>
        <row r="78">
          <cell r="B78" t="str">
            <v>6</v>
          </cell>
          <cell r="D78">
            <v>3.375</v>
          </cell>
          <cell r="E78">
            <v>0.5</v>
          </cell>
          <cell r="F78">
            <v>0.05</v>
          </cell>
          <cell r="G78">
            <v>0.6</v>
          </cell>
          <cell r="H78">
            <v>8.4375000000000006E-2</v>
          </cell>
          <cell r="I78">
            <v>1.0125</v>
          </cell>
          <cell r="J78">
            <v>4.05</v>
          </cell>
        </row>
        <row r="79">
          <cell r="D79">
            <v>1</v>
          </cell>
          <cell r="E79">
            <v>0.4</v>
          </cell>
          <cell r="F79">
            <v>0.05</v>
          </cell>
          <cell r="G79">
            <v>0.6</v>
          </cell>
          <cell r="H79">
            <v>2.0000000000000004E-2</v>
          </cell>
          <cell r="I79">
            <v>0.24</v>
          </cell>
          <cell r="J79">
            <v>1.2</v>
          </cell>
        </row>
        <row r="80">
          <cell r="D80">
            <v>1</v>
          </cell>
          <cell r="E80">
            <v>0.4</v>
          </cell>
          <cell r="F80">
            <v>0.05</v>
          </cell>
          <cell r="G80">
            <v>0.6</v>
          </cell>
          <cell r="H80">
            <v>2.0000000000000004E-2</v>
          </cell>
          <cell r="I80">
            <v>0.24</v>
          </cell>
          <cell r="J80">
            <v>1.2</v>
          </cell>
        </row>
        <row r="81">
          <cell r="B81" t="str">
            <v>7</v>
          </cell>
          <cell r="D81">
            <v>3.3250000000000002</v>
          </cell>
          <cell r="E81">
            <v>0.6</v>
          </cell>
          <cell r="F81">
            <v>0.05</v>
          </cell>
          <cell r="G81">
            <v>0.6</v>
          </cell>
          <cell r="H81">
            <v>9.9750000000000005E-2</v>
          </cell>
          <cell r="I81">
            <v>1.1970000000000001</v>
          </cell>
          <cell r="J81">
            <v>3.99</v>
          </cell>
        </row>
        <row r="82">
          <cell r="D82">
            <v>1</v>
          </cell>
          <cell r="E82">
            <v>0.4</v>
          </cell>
          <cell r="F82">
            <v>0.05</v>
          </cell>
          <cell r="G82">
            <v>0.6</v>
          </cell>
          <cell r="H82">
            <v>2.0000000000000004E-2</v>
          </cell>
          <cell r="I82">
            <v>0.24</v>
          </cell>
          <cell r="J82">
            <v>1.2</v>
          </cell>
        </row>
        <row r="83">
          <cell r="D83">
            <v>1</v>
          </cell>
          <cell r="E83">
            <v>0.4</v>
          </cell>
          <cell r="F83">
            <v>0.05</v>
          </cell>
          <cell r="G83">
            <v>0.6</v>
          </cell>
          <cell r="H83">
            <v>2.0000000000000004E-2</v>
          </cell>
          <cell r="I83">
            <v>0.24</v>
          </cell>
          <cell r="J83">
            <v>1.2</v>
          </cell>
        </row>
        <row r="84">
          <cell r="D84">
            <v>1.2999999999999998</v>
          </cell>
          <cell r="E84">
            <v>0.4</v>
          </cell>
          <cell r="F84">
            <v>0.05</v>
          </cell>
          <cell r="G84">
            <v>0.6</v>
          </cell>
          <cell r="H84">
            <v>2.5999999999999995E-2</v>
          </cell>
          <cell r="I84">
            <v>0.31199999999999994</v>
          </cell>
          <cell r="J84">
            <v>1.5599999999999998</v>
          </cell>
        </row>
        <row r="85">
          <cell r="B85" t="str">
            <v>diagonal</v>
          </cell>
          <cell r="D85">
            <v>4.2</v>
          </cell>
          <cell r="E85">
            <v>0.4</v>
          </cell>
          <cell r="F85">
            <v>0.05</v>
          </cell>
          <cell r="G85">
            <v>0.6</v>
          </cell>
          <cell r="H85">
            <v>8.4000000000000019E-2</v>
          </cell>
          <cell r="I85">
            <v>1.008</v>
          </cell>
          <cell r="J85">
            <v>5.04</v>
          </cell>
        </row>
        <row r="86">
          <cell r="B86" t="str">
            <v>A</v>
          </cell>
          <cell r="D86">
            <v>7.4750000000000005</v>
          </cell>
          <cell r="E86">
            <v>0.5</v>
          </cell>
          <cell r="F86">
            <v>0.05</v>
          </cell>
          <cell r="G86">
            <v>0.6</v>
          </cell>
          <cell r="H86">
            <v>0.18687500000000001</v>
          </cell>
          <cell r="I86">
            <v>2.2425000000000002</v>
          </cell>
          <cell r="J86">
            <v>8.9700000000000006</v>
          </cell>
        </row>
        <row r="87">
          <cell r="B87" t="str">
            <v>B</v>
          </cell>
          <cell r="D87">
            <v>6.2750000000000004</v>
          </cell>
          <cell r="E87">
            <v>0.6</v>
          </cell>
          <cell r="F87">
            <v>0.05</v>
          </cell>
          <cell r="G87">
            <v>0.6</v>
          </cell>
          <cell r="H87">
            <v>0.18825000000000003</v>
          </cell>
          <cell r="I87">
            <v>2.2589999999999999</v>
          </cell>
          <cell r="J87">
            <v>7.53</v>
          </cell>
        </row>
        <row r="88">
          <cell r="D88">
            <v>0.77500000000000013</v>
          </cell>
          <cell r="E88">
            <v>0.4</v>
          </cell>
          <cell r="F88">
            <v>0.05</v>
          </cell>
          <cell r="G88">
            <v>0.6</v>
          </cell>
          <cell r="H88">
            <v>1.5500000000000003E-2</v>
          </cell>
          <cell r="I88">
            <v>0.18600000000000003</v>
          </cell>
          <cell r="J88">
            <v>0.93000000000000016</v>
          </cell>
        </row>
        <row r="89">
          <cell r="B89" t="str">
            <v>C</v>
          </cell>
          <cell r="D89">
            <v>7.7500000000000009</v>
          </cell>
          <cell r="E89">
            <v>0.4</v>
          </cell>
          <cell r="F89">
            <v>0.05</v>
          </cell>
          <cell r="G89">
            <v>0.6</v>
          </cell>
          <cell r="H89">
            <v>0.15500000000000003</v>
          </cell>
          <cell r="I89">
            <v>1.8600000000000003</v>
          </cell>
          <cell r="J89">
            <v>9.3000000000000007</v>
          </cell>
        </row>
        <row r="90">
          <cell r="B90" t="str">
            <v>D</v>
          </cell>
          <cell r="D90">
            <v>2.2250000000000001</v>
          </cell>
          <cell r="E90">
            <v>0.4</v>
          </cell>
          <cell r="F90">
            <v>0.05</v>
          </cell>
          <cell r="G90">
            <v>0.6</v>
          </cell>
          <cell r="H90">
            <v>4.4500000000000012E-2</v>
          </cell>
          <cell r="I90">
            <v>0.53400000000000003</v>
          </cell>
          <cell r="J90">
            <v>2.67</v>
          </cell>
        </row>
        <row r="91">
          <cell r="D91">
            <v>1.05</v>
          </cell>
          <cell r="E91">
            <v>0.4</v>
          </cell>
          <cell r="F91">
            <v>0.05</v>
          </cell>
          <cell r="G91">
            <v>0.6</v>
          </cell>
          <cell r="H91">
            <v>2.1000000000000005E-2</v>
          </cell>
          <cell r="I91">
            <v>0.252</v>
          </cell>
          <cell r="J91">
            <v>1.26</v>
          </cell>
        </row>
        <row r="92">
          <cell r="D92">
            <v>0.92500000000000004</v>
          </cell>
          <cell r="E92">
            <v>0.4</v>
          </cell>
          <cell r="F92">
            <v>0.05</v>
          </cell>
          <cell r="G92">
            <v>0.6</v>
          </cell>
          <cell r="H92">
            <v>1.8500000000000003E-2</v>
          </cell>
          <cell r="I92">
            <v>0.22200000000000003</v>
          </cell>
          <cell r="J92">
            <v>1.1100000000000001</v>
          </cell>
        </row>
        <row r="93">
          <cell r="D93">
            <v>4</v>
          </cell>
          <cell r="E93">
            <v>0.4</v>
          </cell>
          <cell r="F93">
            <v>0.05</v>
          </cell>
          <cell r="G93">
            <v>0.6</v>
          </cell>
          <cell r="H93">
            <v>8.0000000000000016E-2</v>
          </cell>
          <cell r="I93">
            <v>0.96</v>
          </cell>
          <cell r="J93">
            <v>4.8</v>
          </cell>
        </row>
        <row r="94">
          <cell r="D94">
            <v>3.4</v>
          </cell>
          <cell r="E94">
            <v>0.4</v>
          </cell>
          <cell r="F94">
            <v>0.05</v>
          </cell>
          <cell r="G94">
            <v>0.6</v>
          </cell>
          <cell r="H94">
            <v>6.8000000000000005E-2</v>
          </cell>
          <cell r="I94">
            <v>0.81600000000000006</v>
          </cell>
          <cell r="J94">
            <v>4.08</v>
          </cell>
        </row>
        <row r="95">
          <cell r="B95" t="str">
            <v>E</v>
          </cell>
          <cell r="D95">
            <v>1.1000000000000001</v>
          </cell>
          <cell r="E95">
            <v>0.4</v>
          </cell>
          <cell r="F95">
            <v>0.05</v>
          </cell>
          <cell r="G95">
            <v>0.6</v>
          </cell>
          <cell r="H95">
            <v>2.2000000000000006E-2</v>
          </cell>
          <cell r="I95">
            <v>0.26400000000000001</v>
          </cell>
          <cell r="J95">
            <v>1.32</v>
          </cell>
        </row>
        <row r="96">
          <cell r="D96">
            <v>1.5</v>
          </cell>
          <cell r="E96">
            <v>0.4</v>
          </cell>
          <cell r="F96">
            <v>0.05</v>
          </cell>
          <cell r="G96">
            <v>0.6</v>
          </cell>
          <cell r="H96">
            <v>3.0000000000000006E-2</v>
          </cell>
          <cell r="I96">
            <v>0.36000000000000004</v>
          </cell>
          <cell r="J96">
            <v>1.7999999999999998</v>
          </cell>
        </row>
        <row r="97">
          <cell r="D97">
            <v>3.9000000000000004</v>
          </cell>
          <cell r="E97">
            <v>0.4</v>
          </cell>
          <cell r="F97">
            <v>0.05</v>
          </cell>
          <cell r="G97">
            <v>0.6</v>
          </cell>
          <cell r="H97">
            <v>7.8000000000000014E-2</v>
          </cell>
          <cell r="I97">
            <v>0.93600000000000017</v>
          </cell>
          <cell r="J97">
            <v>4.6800000000000006</v>
          </cell>
        </row>
        <row r="98">
          <cell r="B98" t="str">
            <v>F</v>
          </cell>
          <cell r="D98">
            <v>2.5</v>
          </cell>
          <cell r="E98">
            <v>0.4</v>
          </cell>
          <cell r="F98">
            <v>0.05</v>
          </cell>
          <cell r="G98">
            <v>0.6</v>
          </cell>
          <cell r="H98">
            <v>0.05</v>
          </cell>
          <cell r="I98">
            <v>0.6</v>
          </cell>
          <cell r="J98">
            <v>3</v>
          </cell>
        </row>
        <row r="99">
          <cell r="B99" t="str">
            <v>G</v>
          </cell>
          <cell r="D99">
            <v>6.6</v>
          </cell>
          <cell r="E99">
            <v>0.4</v>
          </cell>
          <cell r="F99">
            <v>0.05</v>
          </cell>
          <cell r="G99">
            <v>0.6</v>
          </cell>
          <cell r="H99">
            <v>0.13200000000000001</v>
          </cell>
          <cell r="I99">
            <v>1.5840000000000001</v>
          </cell>
          <cell r="J99">
            <v>7.919999999999999</v>
          </cell>
        </row>
        <row r="100">
          <cell r="B100" t="str">
            <v>H</v>
          </cell>
          <cell r="D100">
            <v>3.6000000000000005</v>
          </cell>
          <cell r="E100">
            <v>0.4</v>
          </cell>
          <cell r="F100">
            <v>0.05</v>
          </cell>
          <cell r="G100">
            <v>0.6</v>
          </cell>
          <cell r="H100">
            <v>7.2000000000000022E-2</v>
          </cell>
          <cell r="I100">
            <v>0.86400000000000021</v>
          </cell>
          <cell r="J100">
            <v>4.32</v>
          </cell>
        </row>
        <row r="102">
          <cell r="B102" t="str">
            <v>EMPLANTILLADO CIMIENTOS AISLADOS</v>
          </cell>
          <cell r="J102">
            <v>1.7999999999999999E-2</v>
          </cell>
        </row>
        <row r="103">
          <cell r="B103" t="str">
            <v>HORMIGON CIMIENTOS AISLADOS</v>
          </cell>
          <cell r="J103">
            <v>0.216</v>
          </cell>
        </row>
        <row r="104">
          <cell r="B104" t="str">
            <v>MOLDAJE CIMIENTOS AISLADOS</v>
          </cell>
          <cell r="J104">
            <v>1.44</v>
          </cell>
        </row>
        <row r="105">
          <cell r="B105" t="str">
            <v>Eje</v>
          </cell>
          <cell r="D105" t="str">
            <v>largo</v>
          </cell>
          <cell r="E105" t="str">
            <v>ancho</v>
          </cell>
          <cell r="F105" t="str">
            <v>alto e</v>
          </cell>
          <cell r="G105" t="str">
            <v>alto f</v>
          </cell>
          <cell r="H105" t="str">
            <v>m3 e</v>
          </cell>
          <cell r="I105" t="str">
            <v>m3 f</v>
          </cell>
          <cell r="J105" t="str">
            <v>m2 f</v>
          </cell>
        </row>
        <row r="106">
          <cell r="B106" t="str">
            <v>-</v>
          </cell>
          <cell r="C106" t="str">
            <v>-</v>
          </cell>
          <cell r="D106" t="str">
            <v>-</v>
          </cell>
          <cell r="E106" t="str">
            <v>-</v>
          </cell>
          <cell r="F106" t="str">
            <v>-</v>
          </cell>
          <cell r="G106" t="str">
            <v>-</v>
          </cell>
          <cell r="H106" t="str">
            <v>-</v>
          </cell>
          <cell r="I106" t="str">
            <v>-</v>
          </cell>
          <cell r="J106" t="str">
            <v>-</v>
          </cell>
        </row>
        <row r="107">
          <cell r="B107" t="str">
            <v>E6</v>
          </cell>
          <cell r="D107">
            <v>0.6</v>
          </cell>
          <cell r="E107">
            <v>0.6</v>
          </cell>
          <cell r="F107">
            <v>0.05</v>
          </cell>
          <cell r="G107">
            <v>0.6</v>
          </cell>
          <cell r="H107">
            <v>1.7999999999999999E-2</v>
          </cell>
          <cell r="I107">
            <v>0.216</v>
          </cell>
          <cell r="J107">
            <v>1.44</v>
          </cell>
        </row>
        <row r="111">
          <cell r="B111" t="str">
            <v>SOBRECIMIENTOS</v>
          </cell>
        </row>
        <row r="113">
          <cell r="B113" t="str">
            <v>HORMIGON SOBRECIMIENTOS</v>
          </cell>
          <cell r="J113">
            <v>11.173975</v>
          </cell>
        </row>
        <row r="114">
          <cell r="B114" t="str">
            <v>MOLDAJE SOBRECIMIENTOS</v>
          </cell>
          <cell r="J114">
            <v>131.00899999999999</v>
          </cell>
        </row>
        <row r="115">
          <cell r="B115" t="str">
            <v>Eje</v>
          </cell>
          <cell r="F115" t="str">
            <v>largo</v>
          </cell>
          <cell r="G115" t="str">
            <v>alto</v>
          </cell>
          <cell r="H115" t="str">
            <v>ancho</v>
          </cell>
          <cell r="I115" t="str">
            <v>m3 f</v>
          </cell>
          <cell r="J115" t="str">
            <v>m2 f</v>
          </cell>
        </row>
        <row r="116">
          <cell r="B116" t="str">
            <v>-</v>
          </cell>
          <cell r="C116" t="str">
            <v>-</v>
          </cell>
          <cell r="D116" t="str">
            <v>-</v>
          </cell>
          <cell r="E116" t="str">
            <v>-</v>
          </cell>
          <cell r="F116" t="str">
            <v>-</v>
          </cell>
          <cell r="G116" t="str">
            <v>-</v>
          </cell>
          <cell r="H116" t="str">
            <v>-</v>
          </cell>
          <cell r="I116" t="str">
            <v>-</v>
          </cell>
          <cell r="J116" t="str">
            <v>-</v>
          </cell>
        </row>
        <row r="117">
          <cell r="B117" t="str">
            <v>1</v>
          </cell>
          <cell r="F117">
            <v>5.3</v>
          </cell>
          <cell r="G117">
            <v>1.7</v>
          </cell>
          <cell r="H117">
            <v>0.15</v>
          </cell>
          <cell r="I117">
            <v>1.3514999999999999</v>
          </cell>
          <cell r="J117">
            <v>18.02</v>
          </cell>
        </row>
        <row r="118">
          <cell r="B118" t="str">
            <v>2</v>
          </cell>
          <cell r="F118">
            <v>1.7</v>
          </cell>
          <cell r="G118">
            <v>0.4</v>
          </cell>
          <cell r="H118">
            <v>0.15</v>
          </cell>
          <cell r="I118">
            <v>0.10200000000000001</v>
          </cell>
          <cell r="J118">
            <v>1.36</v>
          </cell>
        </row>
        <row r="119">
          <cell r="B119" t="str">
            <v>3</v>
          </cell>
          <cell r="F119">
            <v>1.7</v>
          </cell>
          <cell r="G119">
            <v>1.88</v>
          </cell>
          <cell r="H119">
            <v>0.15</v>
          </cell>
          <cell r="I119">
            <v>0.47939999999999999</v>
          </cell>
          <cell r="J119">
            <v>6.3919999999999995</v>
          </cell>
        </row>
        <row r="120">
          <cell r="F120">
            <v>1.4</v>
          </cell>
          <cell r="G120">
            <v>1.28</v>
          </cell>
          <cell r="H120">
            <v>0.15</v>
          </cell>
          <cell r="I120">
            <v>0.26879999999999998</v>
          </cell>
          <cell r="J120">
            <v>3.5839999999999996</v>
          </cell>
        </row>
        <row r="121">
          <cell r="F121">
            <v>1</v>
          </cell>
          <cell r="G121">
            <v>1</v>
          </cell>
          <cell r="H121">
            <v>0.15</v>
          </cell>
          <cell r="I121">
            <v>0.15</v>
          </cell>
          <cell r="J121">
            <v>2</v>
          </cell>
        </row>
        <row r="122">
          <cell r="F122">
            <v>0.2</v>
          </cell>
          <cell r="G122">
            <v>0.4</v>
          </cell>
          <cell r="H122">
            <v>0.15</v>
          </cell>
          <cell r="I122">
            <v>1.2E-2</v>
          </cell>
          <cell r="J122">
            <v>0.16000000000000003</v>
          </cell>
        </row>
        <row r="123">
          <cell r="B123" t="str">
            <v>3'</v>
          </cell>
          <cell r="F123">
            <v>4.0999999999999996</v>
          </cell>
          <cell r="G123">
            <v>1.7</v>
          </cell>
          <cell r="H123">
            <v>0.2</v>
          </cell>
          <cell r="I123">
            <v>1.3939999999999999</v>
          </cell>
          <cell r="J123">
            <v>13.939999999999998</v>
          </cell>
        </row>
        <row r="124">
          <cell r="B124" t="str">
            <v>4</v>
          </cell>
          <cell r="F124">
            <v>2.9250000000000003</v>
          </cell>
          <cell r="G124">
            <v>0.4</v>
          </cell>
          <cell r="H124">
            <v>0.15</v>
          </cell>
          <cell r="I124">
            <v>0.17550000000000002</v>
          </cell>
          <cell r="J124">
            <v>2.3400000000000003</v>
          </cell>
        </row>
        <row r="125">
          <cell r="B125" t="str">
            <v>5</v>
          </cell>
          <cell r="F125">
            <v>1.8</v>
          </cell>
          <cell r="G125">
            <v>0.4</v>
          </cell>
          <cell r="H125">
            <v>0.15</v>
          </cell>
          <cell r="I125">
            <v>0.10800000000000001</v>
          </cell>
          <cell r="J125">
            <v>1.4400000000000002</v>
          </cell>
        </row>
        <row r="126">
          <cell r="B126" t="str">
            <v>6</v>
          </cell>
          <cell r="F126">
            <v>3.85</v>
          </cell>
          <cell r="G126">
            <v>0.4</v>
          </cell>
          <cell r="H126">
            <v>0.15</v>
          </cell>
          <cell r="I126">
            <v>0.23100000000000001</v>
          </cell>
          <cell r="J126">
            <v>3.08</v>
          </cell>
        </row>
        <row r="127">
          <cell r="F127">
            <v>2.4500000000000002</v>
          </cell>
          <cell r="G127">
            <v>0.4</v>
          </cell>
          <cell r="H127">
            <v>0.15</v>
          </cell>
          <cell r="I127">
            <v>0.14699999999999999</v>
          </cell>
          <cell r="J127">
            <v>1.9600000000000002</v>
          </cell>
        </row>
        <row r="128">
          <cell r="B128" t="str">
            <v>7</v>
          </cell>
          <cell r="F128">
            <v>3.7</v>
          </cell>
          <cell r="G128">
            <v>0.4</v>
          </cell>
          <cell r="H128">
            <v>0.15</v>
          </cell>
          <cell r="I128">
            <v>0.22200000000000003</v>
          </cell>
          <cell r="J128">
            <v>2.9600000000000004</v>
          </cell>
        </row>
        <row r="129">
          <cell r="B129" t="str">
            <v>dagonal</v>
          </cell>
          <cell r="F129">
            <v>4.7</v>
          </cell>
          <cell r="G129">
            <v>0.4</v>
          </cell>
          <cell r="H129">
            <v>0.15</v>
          </cell>
          <cell r="I129">
            <v>0.28199999999999997</v>
          </cell>
          <cell r="J129">
            <v>3.7600000000000002</v>
          </cell>
        </row>
        <row r="130">
          <cell r="B130" t="str">
            <v>A</v>
          </cell>
          <cell r="F130">
            <v>7.1000000000000005</v>
          </cell>
          <cell r="G130">
            <v>0.4</v>
          </cell>
          <cell r="H130">
            <v>0.2</v>
          </cell>
          <cell r="I130">
            <v>0.56800000000000006</v>
          </cell>
          <cell r="J130">
            <v>5.6800000000000006</v>
          </cell>
        </row>
        <row r="131">
          <cell r="B131" t="str">
            <v>B</v>
          </cell>
          <cell r="F131">
            <v>6</v>
          </cell>
          <cell r="G131">
            <v>1.7</v>
          </cell>
          <cell r="H131">
            <v>0.2</v>
          </cell>
          <cell r="I131">
            <v>2.04</v>
          </cell>
          <cell r="J131">
            <v>20.399999999999999</v>
          </cell>
        </row>
        <row r="132">
          <cell r="F132">
            <v>1.1000000000000001</v>
          </cell>
          <cell r="G132">
            <v>0.4</v>
          </cell>
          <cell r="H132">
            <v>0.15</v>
          </cell>
          <cell r="I132">
            <v>6.6000000000000003E-2</v>
          </cell>
          <cell r="J132">
            <v>0.88000000000000012</v>
          </cell>
        </row>
        <row r="133">
          <cell r="B133" t="str">
            <v>D</v>
          </cell>
          <cell r="F133">
            <v>2.15</v>
          </cell>
          <cell r="G133">
            <v>1.1000000000000001</v>
          </cell>
          <cell r="H133">
            <v>0.15</v>
          </cell>
          <cell r="I133">
            <v>0.35474999999999995</v>
          </cell>
          <cell r="J133">
            <v>4.7300000000000004</v>
          </cell>
        </row>
        <row r="134">
          <cell r="F134">
            <v>1.175</v>
          </cell>
          <cell r="G134">
            <v>1.88</v>
          </cell>
          <cell r="H134">
            <v>0.15</v>
          </cell>
          <cell r="I134">
            <v>0.33134999999999998</v>
          </cell>
          <cell r="J134">
            <v>4.4180000000000001</v>
          </cell>
        </row>
        <row r="135">
          <cell r="F135">
            <v>0.92500000000000004</v>
          </cell>
          <cell r="G135">
            <v>1.38</v>
          </cell>
          <cell r="H135">
            <v>0.15</v>
          </cell>
          <cell r="I135">
            <v>0.19147500000000001</v>
          </cell>
          <cell r="J135">
            <v>2.5529999999999999</v>
          </cell>
        </row>
        <row r="136">
          <cell r="F136">
            <v>6.9</v>
          </cell>
          <cell r="G136">
            <v>0.4</v>
          </cell>
          <cell r="H136">
            <v>0.15</v>
          </cell>
          <cell r="I136">
            <v>0.41399999999999998</v>
          </cell>
          <cell r="J136">
            <v>5.5200000000000005</v>
          </cell>
        </row>
        <row r="137">
          <cell r="B137" t="str">
            <v>E</v>
          </cell>
          <cell r="F137">
            <v>3</v>
          </cell>
          <cell r="G137">
            <v>0.4</v>
          </cell>
          <cell r="H137">
            <v>0.15</v>
          </cell>
          <cell r="I137">
            <v>0.18</v>
          </cell>
          <cell r="J137">
            <v>2.4000000000000004</v>
          </cell>
        </row>
        <row r="138">
          <cell r="F138">
            <v>3.7</v>
          </cell>
          <cell r="G138">
            <v>1.88</v>
          </cell>
          <cell r="H138">
            <v>0.2</v>
          </cell>
          <cell r="I138">
            <v>1.3912000000000002</v>
          </cell>
          <cell r="J138">
            <v>13.911999999999999</v>
          </cell>
        </row>
        <row r="139">
          <cell r="B139" t="str">
            <v>F</v>
          </cell>
          <cell r="F139">
            <v>2.5</v>
          </cell>
          <cell r="G139">
            <v>0.4</v>
          </cell>
          <cell r="H139">
            <v>0.15</v>
          </cell>
          <cell r="I139">
            <v>0.15000000000000002</v>
          </cell>
          <cell r="J139">
            <v>2</v>
          </cell>
        </row>
        <row r="140">
          <cell r="B140" t="str">
            <v>G</v>
          </cell>
          <cell r="F140">
            <v>6.3</v>
          </cell>
          <cell r="G140">
            <v>0.4</v>
          </cell>
          <cell r="H140">
            <v>0.15</v>
          </cell>
          <cell r="I140">
            <v>0.378</v>
          </cell>
          <cell r="J140">
            <v>5.04</v>
          </cell>
        </row>
        <row r="141">
          <cell r="B141" t="str">
            <v>H</v>
          </cell>
          <cell r="F141">
            <v>3.1</v>
          </cell>
          <cell r="G141">
            <v>0.4</v>
          </cell>
          <cell r="H141">
            <v>0.15</v>
          </cell>
          <cell r="I141">
            <v>0.186</v>
          </cell>
          <cell r="J141">
            <v>2.4800000000000004</v>
          </cell>
        </row>
        <row r="143">
          <cell r="B143" t="str">
            <v>EMPLANTILLADO VIGAS FUNDACION</v>
          </cell>
          <cell r="J143">
            <v>6.3E-2</v>
          </cell>
        </row>
        <row r="144">
          <cell r="B144" t="str">
            <v>HORMIGON VIGAS FUNDACION</v>
          </cell>
          <cell r="J144">
            <v>0.46687500000000004</v>
          </cell>
        </row>
        <row r="145">
          <cell r="B145" t="str">
            <v>MOLDAJE VIGAS FUNDACION</v>
          </cell>
          <cell r="J145">
            <v>6.2250000000000005</v>
          </cell>
        </row>
        <row r="146">
          <cell r="B146" t="str">
            <v>Eje</v>
          </cell>
          <cell r="D146" t="str">
            <v>largo</v>
          </cell>
          <cell r="E146" t="str">
            <v>espesor</v>
          </cell>
          <cell r="F146" t="str">
            <v>alto e</v>
          </cell>
          <cell r="G146" t="str">
            <v>alto f</v>
          </cell>
          <cell r="H146" t="str">
            <v>m3 e</v>
          </cell>
          <cell r="I146" t="str">
            <v>m3 f</v>
          </cell>
          <cell r="J146" t="str">
            <v>m2 f</v>
          </cell>
        </row>
        <row r="147">
          <cell r="B147" t="str">
            <v>-</v>
          </cell>
          <cell r="C147" t="str">
            <v>-</v>
          </cell>
          <cell r="D147" t="str">
            <v>-</v>
          </cell>
          <cell r="E147" t="str">
            <v>-</v>
          </cell>
          <cell r="F147" t="str">
            <v>-</v>
          </cell>
          <cell r="G147" t="str">
            <v>-</v>
          </cell>
          <cell r="H147" t="str">
            <v>-</v>
          </cell>
          <cell r="I147" t="str">
            <v>-</v>
          </cell>
          <cell r="J147" t="str">
            <v>-</v>
          </cell>
        </row>
        <row r="148">
          <cell r="B148" t="str">
            <v>6</v>
          </cell>
          <cell r="D148">
            <v>1.8</v>
          </cell>
          <cell r="E148">
            <v>0.15</v>
          </cell>
          <cell r="F148">
            <v>0.05</v>
          </cell>
          <cell r="G148">
            <v>0.4</v>
          </cell>
          <cell r="H148">
            <v>1.3500000000000002E-2</v>
          </cell>
          <cell r="I148">
            <v>0.10800000000000001</v>
          </cell>
          <cell r="J148">
            <v>1.4400000000000002</v>
          </cell>
        </row>
        <row r="149">
          <cell r="B149" t="str">
            <v>7</v>
          </cell>
          <cell r="D149">
            <v>2.4500000000000002</v>
          </cell>
          <cell r="E149">
            <v>0.15</v>
          </cell>
          <cell r="F149">
            <v>0.05</v>
          </cell>
          <cell r="G149">
            <v>0.4</v>
          </cell>
          <cell r="H149">
            <v>1.8374999999999999E-2</v>
          </cell>
          <cell r="I149">
            <v>0.14699999999999999</v>
          </cell>
          <cell r="J149">
            <v>1.9600000000000002</v>
          </cell>
        </row>
        <row r="150">
          <cell r="B150" t="str">
            <v>D</v>
          </cell>
          <cell r="D150">
            <v>1.65</v>
          </cell>
          <cell r="E150">
            <v>0.15</v>
          </cell>
          <cell r="F150">
            <v>0.05</v>
          </cell>
          <cell r="G150">
            <v>0.25</v>
          </cell>
          <cell r="H150">
            <v>1.2374999999999999E-2</v>
          </cell>
          <cell r="I150">
            <v>6.1874999999999993E-2</v>
          </cell>
          <cell r="J150">
            <v>0.82499999999999996</v>
          </cell>
        </row>
        <row r="151">
          <cell r="B151" t="str">
            <v>H</v>
          </cell>
          <cell r="D151">
            <v>2.5</v>
          </cell>
          <cell r="E151">
            <v>0.15</v>
          </cell>
          <cell r="F151">
            <v>0.05</v>
          </cell>
          <cell r="G151">
            <v>0.4</v>
          </cell>
          <cell r="H151">
            <v>1.8750000000000003E-2</v>
          </cell>
          <cell r="I151">
            <v>0.15000000000000002</v>
          </cell>
          <cell r="J151">
            <v>2</v>
          </cell>
        </row>
        <row r="155">
          <cell r="B155" t="str">
            <v>MUROS</v>
          </cell>
        </row>
        <row r="157">
          <cell r="B157" t="str">
            <v>HORMIGON MUROS Z</v>
          </cell>
          <cell r="J157">
            <v>11.092424999999999</v>
          </cell>
        </row>
        <row r="158">
          <cell r="B158" t="str">
            <v>MOLDAJE MUROS Z</v>
          </cell>
          <cell r="J158">
            <v>126.74299999999998</v>
          </cell>
        </row>
        <row r="159">
          <cell r="B159" t="str">
            <v>ubicacion</v>
          </cell>
          <cell r="F159" t="str">
            <v>largo</v>
          </cell>
          <cell r="G159" t="str">
            <v>alto</v>
          </cell>
          <cell r="H159" t="str">
            <v>espesor</v>
          </cell>
          <cell r="I159" t="str">
            <v>m3</v>
          </cell>
          <cell r="J159" t="str">
            <v>m2</v>
          </cell>
        </row>
        <row r="160">
          <cell r="B160" t="str">
            <v>-</v>
          </cell>
          <cell r="C160" t="str">
            <v>-</v>
          </cell>
          <cell r="D160" t="str">
            <v>-</v>
          </cell>
          <cell r="E160" t="str">
            <v>-</v>
          </cell>
          <cell r="F160" t="str">
            <v>-</v>
          </cell>
          <cell r="G160" t="str">
            <v>-</v>
          </cell>
          <cell r="H160" t="str">
            <v>-</v>
          </cell>
          <cell r="I160" t="str">
            <v>-</v>
          </cell>
          <cell r="J160" t="str">
            <v>-</v>
          </cell>
        </row>
        <row r="161">
          <cell r="B161" t="str">
            <v>4</v>
          </cell>
          <cell r="F161">
            <v>2.4500000000000002</v>
          </cell>
          <cell r="G161">
            <v>2.67</v>
          </cell>
          <cell r="H161">
            <v>0.2</v>
          </cell>
          <cell r="I161">
            <v>1.3083</v>
          </cell>
          <cell r="J161">
            <v>14.151000000000002</v>
          </cell>
        </row>
        <row r="162">
          <cell r="B162" t="str">
            <v>6</v>
          </cell>
          <cell r="F162">
            <v>1.9750000000000001</v>
          </cell>
          <cell r="G162">
            <v>2.27</v>
          </cell>
          <cell r="H162">
            <v>0.15</v>
          </cell>
          <cell r="I162">
            <v>0.67248750000000002</v>
          </cell>
          <cell r="J162">
            <v>9.6475000000000009</v>
          </cell>
        </row>
        <row r="163">
          <cell r="F163">
            <v>0.67500000000000004</v>
          </cell>
          <cell r="G163">
            <v>2.27</v>
          </cell>
          <cell r="H163">
            <v>0.15</v>
          </cell>
          <cell r="I163">
            <v>0.22983750000000003</v>
          </cell>
          <cell r="J163">
            <v>3.7455000000000003</v>
          </cell>
        </row>
        <row r="164">
          <cell r="B164" t="str">
            <v>7</v>
          </cell>
          <cell r="F164">
            <v>3.85</v>
          </cell>
          <cell r="G164">
            <v>3</v>
          </cell>
          <cell r="H164">
            <v>0.2</v>
          </cell>
          <cell r="I164">
            <v>2.31</v>
          </cell>
          <cell r="J164">
            <v>24.299999999999997</v>
          </cell>
        </row>
        <row r="165">
          <cell r="B165" t="str">
            <v>A</v>
          </cell>
          <cell r="F165">
            <v>1.175</v>
          </cell>
          <cell r="G165">
            <v>2.27</v>
          </cell>
          <cell r="H165">
            <v>0.15</v>
          </cell>
          <cell r="I165">
            <v>0.40008749999999998</v>
          </cell>
          <cell r="J165">
            <v>6.0154999999999994</v>
          </cell>
        </row>
        <row r="166">
          <cell r="F166">
            <v>2.0499999999999998</v>
          </cell>
          <cell r="G166">
            <v>0.42</v>
          </cell>
          <cell r="H166">
            <v>0.15</v>
          </cell>
          <cell r="I166">
            <v>0.12914999999999996</v>
          </cell>
          <cell r="J166">
            <v>1.8479999999999996</v>
          </cell>
        </row>
        <row r="167">
          <cell r="F167">
            <v>1.8</v>
          </cell>
          <cell r="G167">
            <v>2.27</v>
          </cell>
          <cell r="H167">
            <v>0.15</v>
          </cell>
          <cell r="I167">
            <v>0.6129</v>
          </cell>
          <cell r="J167">
            <v>8.8529999999999998</v>
          </cell>
        </row>
        <row r="168">
          <cell r="F168">
            <v>1.05</v>
          </cell>
          <cell r="G168">
            <v>1.02</v>
          </cell>
          <cell r="H168">
            <v>0.15</v>
          </cell>
          <cell r="I168">
            <v>0.16065000000000002</v>
          </cell>
          <cell r="J168">
            <v>2.448</v>
          </cell>
        </row>
        <row r="169">
          <cell r="F169">
            <v>1.0249999999999999</v>
          </cell>
          <cell r="G169">
            <v>2.27</v>
          </cell>
          <cell r="H169">
            <v>0.15</v>
          </cell>
          <cell r="I169">
            <v>0.34901249999999995</v>
          </cell>
          <cell r="J169">
            <v>5.3344999999999994</v>
          </cell>
        </row>
        <row r="170">
          <cell r="B170" t="str">
            <v>C</v>
          </cell>
          <cell r="F170">
            <v>8.1999999999999993</v>
          </cell>
          <cell r="G170">
            <v>3</v>
          </cell>
          <cell r="H170">
            <v>0.2</v>
          </cell>
          <cell r="I170">
            <v>4.92</v>
          </cell>
          <cell r="J170">
            <v>50.399999999999991</v>
          </cell>
        </row>
        <row r="172">
          <cell r="B172" t="str">
            <v>HORMIGON MUROS P1</v>
          </cell>
          <cell r="J172">
            <v>9.3373875000000002</v>
          </cell>
        </row>
        <row r="173">
          <cell r="B173" t="str">
            <v>MOLDAJE MUROS P1</v>
          </cell>
          <cell r="J173">
            <v>141.67949999999999</v>
          </cell>
        </row>
        <row r="174">
          <cell r="B174" t="str">
            <v>ubicacion</v>
          </cell>
          <cell r="F174" t="str">
            <v>largo</v>
          </cell>
          <cell r="G174" t="str">
            <v>alto</v>
          </cell>
          <cell r="H174" t="str">
            <v>espesor</v>
          </cell>
          <cell r="I174" t="str">
            <v>m3</v>
          </cell>
          <cell r="J174" t="str">
            <v>m2</v>
          </cell>
        </row>
        <row r="175">
          <cell r="B175" t="str">
            <v>-</v>
          </cell>
          <cell r="C175" t="str">
            <v>-</v>
          </cell>
          <cell r="D175" t="str">
            <v>-</v>
          </cell>
          <cell r="E175" t="str">
            <v>-</v>
          </cell>
          <cell r="F175" t="str">
            <v>-</v>
          </cell>
          <cell r="G175" t="str">
            <v>-</v>
          </cell>
          <cell r="H175" t="str">
            <v>-</v>
          </cell>
          <cell r="I175" t="str">
            <v>-</v>
          </cell>
          <cell r="J175" t="str">
            <v>-</v>
          </cell>
        </row>
        <row r="176">
          <cell r="B176" t="str">
            <v>3</v>
          </cell>
          <cell r="F176">
            <v>0.77500000000000002</v>
          </cell>
          <cell r="G176">
            <v>2.27</v>
          </cell>
          <cell r="H176">
            <v>0.15</v>
          </cell>
          <cell r="I176">
            <v>0.2638875</v>
          </cell>
          <cell r="J176">
            <v>4.1995000000000005</v>
          </cell>
        </row>
        <row r="177">
          <cell r="F177">
            <v>1.05</v>
          </cell>
          <cell r="G177">
            <v>0.72</v>
          </cell>
          <cell r="H177">
            <v>0.15</v>
          </cell>
          <cell r="I177">
            <v>0.1134</v>
          </cell>
          <cell r="J177">
            <v>1.728</v>
          </cell>
        </row>
        <row r="178">
          <cell r="F178">
            <v>0.85</v>
          </cell>
          <cell r="G178">
            <v>2.27</v>
          </cell>
          <cell r="H178">
            <v>0.15</v>
          </cell>
          <cell r="I178">
            <v>0.28942499999999999</v>
          </cell>
          <cell r="J178">
            <v>4.54</v>
          </cell>
        </row>
        <row r="179">
          <cell r="B179" t="str">
            <v>4</v>
          </cell>
          <cell r="F179">
            <v>0.64999999999999991</v>
          </cell>
          <cell r="G179">
            <v>2.5300000000000002</v>
          </cell>
          <cell r="H179">
            <v>0.15</v>
          </cell>
          <cell r="I179">
            <v>0.24667500000000001</v>
          </cell>
          <cell r="J179">
            <v>4.048</v>
          </cell>
        </row>
        <row r="180">
          <cell r="F180">
            <v>1.05</v>
          </cell>
          <cell r="G180">
            <v>0.98</v>
          </cell>
          <cell r="H180">
            <v>0.15</v>
          </cell>
          <cell r="I180">
            <v>0.15434999999999999</v>
          </cell>
          <cell r="J180">
            <v>2.3519999999999999</v>
          </cell>
        </row>
        <row r="181">
          <cell r="F181">
            <v>0.57499999999999996</v>
          </cell>
          <cell r="G181">
            <v>2.5300000000000002</v>
          </cell>
          <cell r="H181">
            <v>0.15</v>
          </cell>
          <cell r="I181">
            <v>0.2182125</v>
          </cell>
          <cell r="J181">
            <v>3.6685000000000003</v>
          </cell>
        </row>
        <row r="182">
          <cell r="B182" t="str">
            <v>6</v>
          </cell>
          <cell r="F182">
            <v>0.82499999999999996</v>
          </cell>
          <cell r="G182">
            <v>2.5299999999999998</v>
          </cell>
          <cell r="H182">
            <v>0.15</v>
          </cell>
          <cell r="I182">
            <v>0.31308749999999996</v>
          </cell>
          <cell r="J182">
            <v>4.9334999999999996</v>
          </cell>
        </row>
        <row r="183">
          <cell r="F183">
            <v>0.82499999999999996</v>
          </cell>
          <cell r="G183">
            <v>2.5299999999999998</v>
          </cell>
          <cell r="H183">
            <v>0.15</v>
          </cell>
          <cell r="I183">
            <v>0.31308749999999996</v>
          </cell>
          <cell r="J183">
            <v>4.9334999999999996</v>
          </cell>
        </row>
        <row r="184">
          <cell r="B184" t="str">
            <v>7</v>
          </cell>
          <cell r="F184">
            <v>0.95</v>
          </cell>
          <cell r="G184">
            <v>2.27</v>
          </cell>
          <cell r="H184">
            <v>0.15</v>
          </cell>
          <cell r="I184">
            <v>0.32347499999999996</v>
          </cell>
          <cell r="J184">
            <v>4.9939999999999998</v>
          </cell>
        </row>
        <row r="185">
          <cell r="F185">
            <v>0.9</v>
          </cell>
          <cell r="G185">
            <v>1.02</v>
          </cell>
          <cell r="H185">
            <v>0.15</v>
          </cell>
          <cell r="I185">
            <v>0.13770000000000002</v>
          </cell>
          <cell r="J185">
            <v>2.1420000000000003</v>
          </cell>
        </row>
        <row r="186">
          <cell r="F186">
            <v>0.47499999999999998</v>
          </cell>
          <cell r="G186">
            <v>2.27</v>
          </cell>
          <cell r="H186">
            <v>0.15</v>
          </cell>
          <cell r="I186">
            <v>0.16173749999999998</v>
          </cell>
          <cell r="J186">
            <v>2.8374999999999999</v>
          </cell>
        </row>
        <row r="187">
          <cell r="F187">
            <v>0.6</v>
          </cell>
          <cell r="G187">
            <v>2.27</v>
          </cell>
          <cell r="H187">
            <v>0.15</v>
          </cell>
          <cell r="I187">
            <v>0.20429999999999998</v>
          </cell>
          <cell r="J187">
            <v>3.4050000000000002</v>
          </cell>
        </row>
        <row r="188">
          <cell r="B188" t="str">
            <v>A</v>
          </cell>
          <cell r="F188">
            <v>1.175</v>
          </cell>
          <cell r="G188">
            <v>2.5299999999999998</v>
          </cell>
          <cell r="H188">
            <v>0.15</v>
          </cell>
          <cell r="I188">
            <v>0.44591249999999993</v>
          </cell>
          <cell r="J188">
            <v>6.7044999999999995</v>
          </cell>
        </row>
        <row r="189">
          <cell r="F189">
            <v>2.0499999999999998</v>
          </cell>
          <cell r="G189">
            <v>0.48</v>
          </cell>
          <cell r="H189">
            <v>0.15</v>
          </cell>
          <cell r="I189">
            <v>0.14759999999999995</v>
          </cell>
          <cell r="J189">
            <v>2.1119999999999997</v>
          </cell>
        </row>
        <row r="190">
          <cell r="F190">
            <v>1.175</v>
          </cell>
          <cell r="G190">
            <v>2.5299999999999998</v>
          </cell>
          <cell r="H190">
            <v>0.15</v>
          </cell>
          <cell r="I190">
            <v>0.44591249999999993</v>
          </cell>
          <cell r="J190">
            <v>6.7044999999999995</v>
          </cell>
        </row>
        <row r="191">
          <cell r="C191" t="str">
            <v>vi</v>
          </cell>
          <cell r="F191">
            <v>2.7</v>
          </cell>
          <cell r="G191">
            <v>0.9</v>
          </cell>
          <cell r="H191">
            <v>0.15</v>
          </cell>
          <cell r="I191">
            <v>0.36450000000000005</v>
          </cell>
          <cell r="J191">
            <v>5.13</v>
          </cell>
        </row>
        <row r="192">
          <cell r="B192" t="str">
            <v>B</v>
          </cell>
          <cell r="F192">
            <v>1.0249999999999999</v>
          </cell>
          <cell r="G192">
            <v>2.25</v>
          </cell>
          <cell r="H192">
            <v>0.15</v>
          </cell>
          <cell r="I192">
            <v>0.34593749999999995</v>
          </cell>
          <cell r="J192">
            <v>5.2874999999999996</v>
          </cell>
        </row>
        <row r="193">
          <cell r="F193">
            <v>1.05</v>
          </cell>
          <cell r="G193">
            <v>0.7</v>
          </cell>
          <cell r="H193">
            <v>0.15</v>
          </cell>
          <cell r="I193">
            <v>0.11024999999999999</v>
          </cell>
          <cell r="J193">
            <v>1.68</v>
          </cell>
        </row>
        <row r="194">
          <cell r="F194">
            <v>0.25</v>
          </cell>
          <cell r="G194">
            <v>2.25</v>
          </cell>
          <cell r="H194">
            <v>0.15</v>
          </cell>
          <cell r="I194">
            <v>8.4374999999999992E-2</v>
          </cell>
          <cell r="J194">
            <v>1.8</v>
          </cell>
        </row>
        <row r="195">
          <cell r="F195">
            <v>0.25</v>
          </cell>
          <cell r="G195">
            <v>2.25</v>
          </cell>
          <cell r="H195">
            <v>0.15</v>
          </cell>
          <cell r="I195">
            <v>8.4374999999999992E-2</v>
          </cell>
          <cell r="J195">
            <v>1.8</v>
          </cell>
        </row>
        <row r="196">
          <cell r="F196">
            <v>1.05</v>
          </cell>
          <cell r="G196">
            <v>0.7</v>
          </cell>
          <cell r="H196">
            <v>0.15</v>
          </cell>
          <cell r="I196">
            <v>0.11024999999999999</v>
          </cell>
          <cell r="J196">
            <v>1.68</v>
          </cell>
        </row>
        <row r="197">
          <cell r="F197">
            <v>1.25</v>
          </cell>
          <cell r="G197">
            <v>2.25</v>
          </cell>
          <cell r="H197">
            <v>0.15</v>
          </cell>
          <cell r="I197">
            <v>0.421875</v>
          </cell>
          <cell r="J197">
            <v>6.3</v>
          </cell>
        </row>
        <row r="198">
          <cell r="F198">
            <v>0.27500000000000002</v>
          </cell>
          <cell r="G198">
            <v>1.23</v>
          </cell>
          <cell r="H198">
            <v>0.15</v>
          </cell>
          <cell r="I198">
            <v>5.0737500000000005E-2</v>
          </cell>
          <cell r="J198">
            <v>1.0455000000000001</v>
          </cell>
        </row>
        <row r="199">
          <cell r="B199" t="str">
            <v>D</v>
          </cell>
          <cell r="F199">
            <v>0.77500000000000002</v>
          </cell>
          <cell r="G199">
            <v>2.2699999999999996</v>
          </cell>
          <cell r="H199">
            <v>0.15</v>
          </cell>
          <cell r="I199">
            <v>0.26388749999999994</v>
          </cell>
          <cell r="J199">
            <v>4.1994999999999996</v>
          </cell>
        </row>
        <row r="200">
          <cell r="B200" t="str">
            <v>F</v>
          </cell>
          <cell r="F200">
            <v>1.05</v>
          </cell>
          <cell r="G200">
            <v>2.27</v>
          </cell>
          <cell r="H200">
            <v>0.15</v>
          </cell>
          <cell r="I200">
            <v>0.35752499999999998</v>
          </cell>
          <cell r="J200">
            <v>5.4479999999999995</v>
          </cell>
        </row>
        <row r="201">
          <cell r="F201">
            <v>0.55000000000000004</v>
          </cell>
          <cell r="G201">
            <v>1.02</v>
          </cell>
          <cell r="H201">
            <v>0.15</v>
          </cell>
          <cell r="I201">
            <v>8.4150000000000003E-2</v>
          </cell>
          <cell r="J201">
            <v>1.4280000000000002</v>
          </cell>
        </row>
        <row r="202">
          <cell r="F202">
            <v>0.97499999999999998</v>
          </cell>
          <cell r="G202">
            <v>2.27</v>
          </cell>
          <cell r="H202">
            <v>0.15</v>
          </cell>
          <cell r="I202">
            <v>0.33198749999999999</v>
          </cell>
          <cell r="J202">
            <v>5.1074999999999999</v>
          </cell>
        </row>
        <row r="203">
          <cell r="B203" t="str">
            <v>G</v>
          </cell>
          <cell r="F203">
            <v>1.5</v>
          </cell>
          <cell r="G203">
            <v>2.27</v>
          </cell>
          <cell r="H203">
            <v>0.15</v>
          </cell>
          <cell r="I203">
            <v>0.51074999999999993</v>
          </cell>
          <cell r="J203">
            <v>7.4909999999999997</v>
          </cell>
        </row>
        <row r="204">
          <cell r="F204">
            <v>1.05</v>
          </cell>
          <cell r="G204">
            <v>1.02</v>
          </cell>
          <cell r="H204">
            <v>0.15</v>
          </cell>
          <cell r="I204">
            <v>0.16065000000000002</v>
          </cell>
          <cell r="J204">
            <v>2.448</v>
          </cell>
        </row>
        <row r="205">
          <cell r="F205">
            <v>0.25</v>
          </cell>
          <cell r="G205">
            <v>2.27</v>
          </cell>
          <cell r="H205">
            <v>0.15</v>
          </cell>
          <cell r="I205">
            <v>8.5124999999999992E-2</v>
          </cell>
          <cell r="J205">
            <v>1.8160000000000001</v>
          </cell>
        </row>
        <row r="206">
          <cell r="F206">
            <v>0.55000000000000004</v>
          </cell>
          <cell r="G206">
            <v>2.02</v>
          </cell>
          <cell r="H206">
            <v>0.15</v>
          </cell>
          <cell r="I206">
            <v>0.16665000000000002</v>
          </cell>
          <cell r="J206">
            <v>2.8280000000000003</v>
          </cell>
        </row>
        <row r="207">
          <cell r="B207" t="str">
            <v>6</v>
          </cell>
          <cell r="C207" t="str">
            <v>chimenea</v>
          </cell>
          <cell r="F207">
            <v>1.4</v>
          </cell>
          <cell r="G207">
            <v>2.5299999999999998</v>
          </cell>
          <cell r="H207">
            <v>0.15</v>
          </cell>
          <cell r="I207">
            <v>0.53129999999999999</v>
          </cell>
          <cell r="J207">
            <v>7.8429999999999982</v>
          </cell>
        </row>
        <row r="208">
          <cell r="B208" t="str">
            <v>6'</v>
          </cell>
          <cell r="F208">
            <v>1.4</v>
          </cell>
          <cell r="G208">
            <v>2.9299999999999997</v>
          </cell>
          <cell r="H208">
            <v>0.15</v>
          </cell>
          <cell r="I208">
            <v>0.61529999999999996</v>
          </cell>
          <cell r="J208">
            <v>9.0829999999999984</v>
          </cell>
        </row>
        <row r="209">
          <cell r="B209" t="str">
            <v>B'</v>
          </cell>
          <cell r="F209">
            <v>0.6</v>
          </cell>
          <cell r="G209">
            <v>2.9299999999999997</v>
          </cell>
          <cell r="H209">
            <v>0.25</v>
          </cell>
          <cell r="I209">
            <v>0.43949999999999995</v>
          </cell>
          <cell r="J209">
            <v>4.980999999999999</v>
          </cell>
        </row>
        <row r="210">
          <cell r="B210" t="str">
            <v>C</v>
          </cell>
          <cell r="F210">
            <v>0.6</v>
          </cell>
          <cell r="G210">
            <v>2.9299999999999997</v>
          </cell>
          <cell r="H210">
            <v>0.25</v>
          </cell>
          <cell r="I210">
            <v>0.43949999999999995</v>
          </cell>
          <cell r="J210">
            <v>4.980999999999999</v>
          </cell>
        </row>
        <row r="212">
          <cell r="B212" t="str">
            <v>HORMIGON MUROS P2</v>
          </cell>
          <cell r="J212">
            <v>1.08</v>
          </cell>
        </row>
        <row r="213">
          <cell r="B213" t="str">
            <v>MOLDAJE MUROS P2</v>
          </cell>
          <cell r="J213">
            <v>14.399999999999999</v>
          </cell>
        </row>
        <row r="214">
          <cell r="B214" t="str">
            <v>ubicacion</v>
          </cell>
          <cell r="F214" t="str">
            <v>largo</v>
          </cell>
          <cell r="G214" t="str">
            <v>alto</v>
          </cell>
          <cell r="H214" t="str">
            <v>espesor</v>
          </cell>
          <cell r="I214" t="str">
            <v>m3</v>
          </cell>
          <cell r="J214" t="str">
            <v>m2</v>
          </cell>
        </row>
        <row r="215">
          <cell r="B215" t="str">
            <v>-</v>
          </cell>
          <cell r="C215" t="str">
            <v>-</v>
          </cell>
          <cell r="D215" t="str">
            <v>-</v>
          </cell>
          <cell r="E215" t="str">
            <v>-</v>
          </cell>
          <cell r="F215" t="str">
            <v>-</v>
          </cell>
          <cell r="G215" t="str">
            <v>-</v>
          </cell>
          <cell r="H215" t="str">
            <v>-</v>
          </cell>
          <cell r="I215" t="str">
            <v>-</v>
          </cell>
          <cell r="J215" t="str">
            <v>-</v>
          </cell>
        </row>
        <row r="216">
          <cell r="B216" t="str">
            <v>6</v>
          </cell>
          <cell r="C216" t="str">
            <v>chimenea</v>
          </cell>
          <cell r="F216">
            <v>1.4</v>
          </cell>
          <cell r="G216">
            <v>1.5</v>
          </cell>
          <cell r="H216">
            <v>0.15</v>
          </cell>
          <cell r="I216">
            <v>0.315</v>
          </cell>
          <cell r="J216">
            <v>4.6499999999999995</v>
          </cell>
        </row>
        <row r="217">
          <cell r="B217" t="str">
            <v>6'</v>
          </cell>
          <cell r="F217">
            <v>1.4</v>
          </cell>
          <cell r="G217">
            <v>1.5</v>
          </cell>
          <cell r="H217">
            <v>0.15</v>
          </cell>
          <cell r="I217">
            <v>0.315</v>
          </cell>
          <cell r="J217">
            <v>4.6499999999999995</v>
          </cell>
        </row>
        <row r="218">
          <cell r="B218" t="str">
            <v>B'</v>
          </cell>
          <cell r="F218">
            <v>0.6</v>
          </cell>
          <cell r="G218">
            <v>1.5</v>
          </cell>
          <cell r="H218">
            <v>0.25</v>
          </cell>
          <cell r="I218">
            <v>0.22499999999999998</v>
          </cell>
          <cell r="J218">
            <v>2.5499999999999998</v>
          </cell>
        </row>
        <row r="219">
          <cell r="B219" t="str">
            <v>C</v>
          </cell>
          <cell r="F219">
            <v>0.6</v>
          </cell>
          <cell r="G219">
            <v>1.5</v>
          </cell>
          <cell r="H219">
            <v>0.25</v>
          </cell>
          <cell r="I219">
            <v>0.22499999999999998</v>
          </cell>
          <cell r="J219">
            <v>2.5499999999999998</v>
          </cell>
        </row>
        <row r="223">
          <cell r="B223" t="str">
            <v>PILARES</v>
          </cell>
        </row>
        <row r="225">
          <cell r="B225" t="str">
            <v>HORMIGON PILARES Z</v>
          </cell>
          <cell r="J225">
            <v>0</v>
          </cell>
        </row>
        <row r="226">
          <cell r="B226" t="str">
            <v>MOLDAJE PILARES Z</v>
          </cell>
          <cell r="J226">
            <v>0</v>
          </cell>
        </row>
        <row r="227">
          <cell r="B227" t="str">
            <v>ubicacion</v>
          </cell>
          <cell r="E227" t="str">
            <v>largo</v>
          </cell>
          <cell r="F227" t="str">
            <v>alto</v>
          </cell>
          <cell r="G227" t="str">
            <v>ancho</v>
          </cell>
          <cell r="H227" t="str">
            <v>veces</v>
          </cell>
          <cell r="I227" t="str">
            <v>m3</v>
          </cell>
          <cell r="J227" t="str">
            <v>m2</v>
          </cell>
        </row>
        <row r="228">
          <cell r="B228" t="str">
            <v>-</v>
          </cell>
          <cell r="C228" t="str">
            <v>-</v>
          </cell>
          <cell r="D228" t="str">
            <v>-</v>
          </cell>
          <cell r="E228" t="str">
            <v>-</v>
          </cell>
          <cell r="F228" t="str">
            <v>-</v>
          </cell>
          <cell r="G228" t="str">
            <v>-</v>
          </cell>
          <cell r="H228" t="str">
            <v>-</v>
          </cell>
          <cell r="I228" t="str">
            <v>-</v>
          </cell>
          <cell r="J228" t="str">
            <v>-</v>
          </cell>
        </row>
        <row r="229">
          <cell r="E229">
            <v>1.2999999999999998</v>
          </cell>
          <cell r="G229">
            <v>0.15</v>
          </cell>
          <cell r="H229">
            <v>1</v>
          </cell>
          <cell r="I229">
            <v>0</v>
          </cell>
          <cell r="J229">
            <v>0</v>
          </cell>
        </row>
        <row r="231">
          <cell r="B231" t="str">
            <v>HORMIGON PILARES P1</v>
          </cell>
          <cell r="J231">
            <v>2.1354250000000001</v>
          </cell>
        </row>
        <row r="232">
          <cell r="B232" t="str">
            <v>MOLDAJE PILARES P1</v>
          </cell>
          <cell r="J232">
            <v>39.513000000000005</v>
          </cell>
        </row>
        <row r="233">
          <cell r="B233" t="str">
            <v>ubicacion</v>
          </cell>
          <cell r="E233" t="str">
            <v>largo</v>
          </cell>
          <cell r="F233" t="str">
            <v>alto</v>
          </cell>
          <cell r="G233" t="str">
            <v>ancho</v>
          </cell>
          <cell r="H233" t="str">
            <v>veces</v>
          </cell>
          <cell r="I233" t="str">
            <v>m3</v>
          </cell>
          <cell r="J233" t="str">
            <v>m2</v>
          </cell>
        </row>
        <row r="234">
          <cell r="B234" t="str">
            <v>-</v>
          </cell>
          <cell r="C234" t="str">
            <v>-</v>
          </cell>
          <cell r="D234" t="str">
            <v>-</v>
          </cell>
          <cell r="E234" t="str">
            <v>-</v>
          </cell>
          <cell r="F234" t="str">
            <v>-</v>
          </cell>
          <cell r="G234" t="str">
            <v>-</v>
          </cell>
          <cell r="H234" t="str">
            <v>-</v>
          </cell>
          <cell r="I234" t="str">
            <v>-</v>
          </cell>
          <cell r="J234" t="str">
            <v>-</v>
          </cell>
        </row>
        <row r="235">
          <cell r="B235" t="str">
            <v>1</v>
          </cell>
          <cell r="E235">
            <v>0.25</v>
          </cell>
          <cell r="F235">
            <v>2.6</v>
          </cell>
          <cell r="G235">
            <v>0.15</v>
          </cell>
          <cell r="H235">
            <v>1</v>
          </cell>
          <cell r="I235">
            <v>9.7500000000000003E-2</v>
          </cell>
          <cell r="J235">
            <v>2.08</v>
          </cell>
        </row>
        <row r="236">
          <cell r="E236">
            <v>0.25</v>
          </cell>
          <cell r="F236">
            <v>2.6</v>
          </cell>
          <cell r="G236">
            <v>0.15</v>
          </cell>
          <cell r="H236">
            <v>1</v>
          </cell>
          <cell r="I236">
            <v>9.7500000000000003E-2</v>
          </cell>
          <cell r="J236">
            <v>2.08</v>
          </cell>
        </row>
        <row r="237">
          <cell r="B237" t="str">
            <v>3'</v>
          </cell>
          <cell r="E237">
            <v>0.25</v>
          </cell>
          <cell r="F237">
            <v>2.5499999999999998</v>
          </cell>
          <cell r="G237">
            <v>0.15</v>
          </cell>
          <cell r="H237">
            <v>1</v>
          </cell>
          <cell r="I237">
            <v>9.5624999999999988E-2</v>
          </cell>
          <cell r="J237">
            <v>2.04</v>
          </cell>
        </row>
        <row r="238">
          <cell r="B238" t="str">
            <v>4</v>
          </cell>
          <cell r="E238">
            <v>0.25</v>
          </cell>
          <cell r="F238">
            <v>2.4700000000000002</v>
          </cell>
          <cell r="G238">
            <v>0.15</v>
          </cell>
          <cell r="H238">
            <v>1</v>
          </cell>
          <cell r="I238">
            <v>9.2624999999999999E-2</v>
          </cell>
          <cell r="J238">
            <v>1.9760000000000002</v>
          </cell>
        </row>
        <row r="239">
          <cell r="B239" t="str">
            <v>5</v>
          </cell>
          <cell r="E239">
            <v>0.25</v>
          </cell>
          <cell r="F239">
            <v>2.57</v>
          </cell>
          <cell r="G239">
            <v>0.15</v>
          </cell>
          <cell r="H239">
            <v>1</v>
          </cell>
          <cell r="I239">
            <v>9.6374999999999988E-2</v>
          </cell>
          <cell r="J239">
            <v>2.056</v>
          </cell>
        </row>
        <row r="240">
          <cell r="B240" t="str">
            <v>7</v>
          </cell>
          <cell r="E240">
            <v>0.35</v>
          </cell>
          <cell r="F240">
            <v>2.5299999999999998</v>
          </cell>
          <cell r="G240">
            <v>0.35</v>
          </cell>
          <cell r="H240">
            <v>1</v>
          </cell>
          <cell r="I240">
            <v>0.30992499999999995</v>
          </cell>
          <cell r="J240">
            <v>3.5419999999999994</v>
          </cell>
        </row>
        <row r="241">
          <cell r="B241" t="str">
            <v>diagonal</v>
          </cell>
          <cell r="E241">
            <v>0.25</v>
          </cell>
          <cell r="F241">
            <v>1.78</v>
          </cell>
          <cell r="G241">
            <v>0.15</v>
          </cell>
          <cell r="H241">
            <v>1</v>
          </cell>
          <cell r="I241">
            <v>6.6750000000000004E-2</v>
          </cell>
          <cell r="J241">
            <v>1.4240000000000002</v>
          </cell>
        </row>
        <row r="242">
          <cell r="B242" t="str">
            <v>D</v>
          </cell>
          <cell r="E242">
            <v>0.25</v>
          </cell>
          <cell r="F242">
            <v>2.25</v>
          </cell>
          <cell r="G242">
            <v>0.15</v>
          </cell>
          <cell r="H242">
            <v>1</v>
          </cell>
          <cell r="I242">
            <v>8.4374999999999992E-2</v>
          </cell>
          <cell r="J242">
            <v>1.8</v>
          </cell>
        </row>
        <row r="243">
          <cell r="E243">
            <v>0.65</v>
          </cell>
          <cell r="F243">
            <v>2.25</v>
          </cell>
          <cell r="G243">
            <v>0.15</v>
          </cell>
          <cell r="H243">
            <v>1</v>
          </cell>
          <cell r="I243">
            <v>0.21937500000000001</v>
          </cell>
          <cell r="J243">
            <v>3.6</v>
          </cell>
        </row>
        <row r="244">
          <cell r="E244">
            <v>0.25</v>
          </cell>
          <cell r="F244">
            <v>1.2</v>
          </cell>
          <cell r="G244">
            <v>0.15</v>
          </cell>
          <cell r="H244">
            <v>1</v>
          </cell>
          <cell r="I244">
            <v>4.4999999999999998E-2</v>
          </cell>
          <cell r="J244">
            <v>0.96</v>
          </cell>
        </row>
        <row r="245">
          <cell r="E245">
            <v>0.25</v>
          </cell>
          <cell r="F245">
            <v>2.2699999999999996</v>
          </cell>
          <cell r="G245">
            <v>0.15</v>
          </cell>
          <cell r="H245">
            <v>1</v>
          </cell>
          <cell r="I245">
            <v>8.5124999999999978E-2</v>
          </cell>
          <cell r="J245">
            <v>1.8159999999999998</v>
          </cell>
        </row>
        <row r="246">
          <cell r="E246">
            <v>0.45</v>
          </cell>
          <cell r="F246">
            <v>1.78</v>
          </cell>
          <cell r="G246">
            <v>0.15</v>
          </cell>
          <cell r="H246">
            <v>1</v>
          </cell>
          <cell r="I246">
            <v>0.12015000000000001</v>
          </cell>
          <cell r="J246">
            <v>2.1360000000000001</v>
          </cell>
        </row>
        <row r="247">
          <cell r="B247" t="str">
            <v>E</v>
          </cell>
          <cell r="E247">
            <v>0.25</v>
          </cell>
          <cell r="F247">
            <v>2.25</v>
          </cell>
          <cell r="G247">
            <v>0.15</v>
          </cell>
          <cell r="H247">
            <v>1</v>
          </cell>
          <cell r="I247">
            <v>8.4374999999999992E-2</v>
          </cell>
          <cell r="J247">
            <v>1.8</v>
          </cell>
        </row>
        <row r="248">
          <cell r="E248">
            <v>0.25</v>
          </cell>
          <cell r="F248">
            <v>2.25</v>
          </cell>
          <cell r="G248">
            <v>0.15</v>
          </cell>
          <cell r="H248">
            <v>1</v>
          </cell>
          <cell r="I248">
            <v>8.4374999999999992E-2</v>
          </cell>
          <cell r="J248">
            <v>1.8</v>
          </cell>
        </row>
        <row r="249">
          <cell r="E249">
            <v>0.25</v>
          </cell>
          <cell r="F249">
            <v>2.5700000000000003</v>
          </cell>
          <cell r="G249">
            <v>0.15</v>
          </cell>
          <cell r="H249">
            <v>1</v>
          </cell>
          <cell r="I249">
            <v>9.6375000000000002E-2</v>
          </cell>
          <cell r="J249">
            <v>2.0560000000000005</v>
          </cell>
        </row>
        <row r="250">
          <cell r="E250">
            <v>0.25</v>
          </cell>
          <cell r="F250">
            <v>2.5700000000000003</v>
          </cell>
          <cell r="G250">
            <v>0.15</v>
          </cell>
          <cell r="H250">
            <v>1</v>
          </cell>
          <cell r="I250">
            <v>9.6375000000000002E-2</v>
          </cell>
          <cell r="J250">
            <v>2.0560000000000005</v>
          </cell>
        </row>
        <row r="251">
          <cell r="B251" t="str">
            <v>G</v>
          </cell>
          <cell r="E251">
            <v>0.89999999999999991</v>
          </cell>
          <cell r="F251">
            <v>2.27</v>
          </cell>
          <cell r="G251">
            <v>0.15</v>
          </cell>
          <cell r="H251">
            <v>1</v>
          </cell>
          <cell r="I251">
            <v>0.30644999999999994</v>
          </cell>
          <cell r="J251">
            <v>4.7669999999999995</v>
          </cell>
        </row>
        <row r="252">
          <cell r="B252" t="str">
            <v>H</v>
          </cell>
          <cell r="E252">
            <v>0.15</v>
          </cell>
          <cell r="F252">
            <v>2.54</v>
          </cell>
          <cell r="G252">
            <v>0.15</v>
          </cell>
          <cell r="H252">
            <v>1</v>
          </cell>
          <cell r="I252">
            <v>5.7149999999999999E-2</v>
          </cell>
          <cell r="J252">
            <v>1.524</v>
          </cell>
        </row>
        <row r="256">
          <cell r="B256" t="str">
            <v>VIGAS</v>
          </cell>
        </row>
        <row r="258">
          <cell r="B258" t="str">
            <v>HORMIGON VIGAS Z</v>
          </cell>
          <cell r="J258">
            <v>0.85387499999999994</v>
          </cell>
        </row>
        <row r="259">
          <cell r="B259" t="str">
            <v>MOLDAJE VIGAS Z</v>
          </cell>
          <cell r="J259">
            <v>13.9725</v>
          </cell>
        </row>
        <row r="260">
          <cell r="B260" t="str">
            <v>Ubicacion</v>
          </cell>
          <cell r="F260" t="str">
            <v>largo</v>
          </cell>
          <cell r="G260" t="str">
            <v>alto</v>
          </cell>
          <cell r="H260" t="str">
            <v>espesor</v>
          </cell>
          <cell r="I260" t="str">
            <v>m3</v>
          </cell>
          <cell r="J260" t="str">
            <v>m2</v>
          </cell>
        </row>
        <row r="261">
          <cell r="B261" t="str">
            <v>-</v>
          </cell>
          <cell r="C261" t="str">
            <v>-</v>
          </cell>
          <cell r="D261" t="str">
            <v>-</v>
          </cell>
          <cell r="E261" t="str">
            <v>-</v>
          </cell>
          <cell r="F261" t="str">
            <v>-</v>
          </cell>
          <cell r="G261" t="str">
            <v>-</v>
          </cell>
          <cell r="H261" t="str">
            <v>-</v>
          </cell>
          <cell r="I261" t="str">
            <v>-</v>
          </cell>
          <cell r="J261" t="str">
            <v>-</v>
          </cell>
        </row>
        <row r="262">
          <cell r="B262" t="str">
            <v>4</v>
          </cell>
          <cell r="F262">
            <v>6.3000000000000007</v>
          </cell>
          <cell r="G262">
            <v>0.33</v>
          </cell>
          <cell r="H262">
            <v>0.15</v>
          </cell>
          <cell r="I262">
            <v>0.31185000000000002</v>
          </cell>
          <cell r="J262">
            <v>5.1030000000000006</v>
          </cell>
        </row>
        <row r="263">
          <cell r="B263" t="str">
            <v>6</v>
          </cell>
          <cell r="F263">
            <v>3.85</v>
          </cell>
          <cell r="G263">
            <v>0.33</v>
          </cell>
          <cell r="H263">
            <v>0.15</v>
          </cell>
          <cell r="I263">
            <v>0.19057500000000002</v>
          </cell>
          <cell r="J263">
            <v>3.1185000000000005</v>
          </cell>
        </row>
        <row r="264">
          <cell r="B264" t="str">
            <v>A</v>
          </cell>
          <cell r="F264">
            <v>7.1</v>
          </cell>
          <cell r="G264">
            <v>0.33</v>
          </cell>
          <cell r="H264">
            <v>0.15</v>
          </cell>
          <cell r="I264">
            <v>0.35144999999999998</v>
          </cell>
          <cell r="J264">
            <v>5.7510000000000003</v>
          </cell>
        </row>
        <row r="266">
          <cell r="B266" t="str">
            <v>HORMIGON VIGAS P1</v>
          </cell>
          <cell r="J266">
            <v>7.1827499999999986</v>
          </cell>
        </row>
        <row r="267">
          <cell r="B267" t="str">
            <v>MOLDAJE VIGAS P1</v>
          </cell>
          <cell r="J267">
            <v>100.44625000000001</v>
          </cell>
        </row>
        <row r="268">
          <cell r="B268" t="str">
            <v>Ubicacion</v>
          </cell>
          <cell r="F268" t="str">
            <v>largo</v>
          </cell>
          <cell r="G268" t="str">
            <v>alto</v>
          </cell>
          <cell r="H268" t="str">
            <v>espesor</v>
          </cell>
          <cell r="I268" t="str">
            <v>m3</v>
          </cell>
          <cell r="J268" t="str">
            <v>m2</v>
          </cell>
        </row>
        <row r="269">
          <cell r="B269" t="str">
            <v>-</v>
          </cell>
          <cell r="C269" t="str">
            <v>-</v>
          </cell>
          <cell r="D269" t="str">
            <v>-</v>
          </cell>
          <cell r="E269" t="str">
            <v>-</v>
          </cell>
          <cell r="F269" t="str">
            <v>-</v>
          </cell>
          <cell r="G269" t="str">
            <v>-</v>
          </cell>
          <cell r="H269" t="str">
            <v>-</v>
          </cell>
          <cell r="I269" t="str">
            <v>-</v>
          </cell>
          <cell r="J269" t="str">
            <v>-</v>
          </cell>
        </row>
        <row r="270">
          <cell r="B270" t="str">
            <v>1</v>
          </cell>
          <cell r="F270">
            <v>5.3</v>
          </cell>
          <cell r="G270">
            <v>0.3</v>
          </cell>
          <cell r="H270">
            <v>0.15</v>
          </cell>
          <cell r="I270">
            <v>0.23849999999999996</v>
          </cell>
          <cell r="J270">
            <v>3.9749999999999996</v>
          </cell>
        </row>
        <row r="271">
          <cell r="F271">
            <v>5.3</v>
          </cell>
          <cell r="G271">
            <v>0.15</v>
          </cell>
          <cell r="H271">
            <v>0.15</v>
          </cell>
          <cell r="I271">
            <v>0.11924999999999998</v>
          </cell>
          <cell r="J271">
            <v>0.79499999999999993</v>
          </cell>
        </row>
        <row r="272">
          <cell r="B272" t="str">
            <v>2</v>
          </cell>
          <cell r="F272">
            <v>1.7</v>
          </cell>
          <cell r="G272">
            <v>0.3</v>
          </cell>
          <cell r="H272">
            <v>0.15</v>
          </cell>
          <cell r="I272">
            <v>7.6499999999999999E-2</v>
          </cell>
          <cell r="J272">
            <v>1.2749999999999999</v>
          </cell>
        </row>
        <row r="273">
          <cell r="B273" t="str">
            <v>3</v>
          </cell>
          <cell r="F273">
            <v>2.9</v>
          </cell>
          <cell r="G273">
            <v>0.3</v>
          </cell>
          <cell r="H273">
            <v>0.15</v>
          </cell>
          <cell r="I273">
            <v>0.1305</v>
          </cell>
          <cell r="J273">
            <v>2.1749999999999998</v>
          </cell>
        </row>
        <row r="274">
          <cell r="F274">
            <v>2.6</v>
          </cell>
          <cell r="G274">
            <v>0.6</v>
          </cell>
          <cell r="H274">
            <v>0.15</v>
          </cell>
          <cell r="I274">
            <v>0.23399999999999999</v>
          </cell>
          <cell r="J274">
            <v>3.51</v>
          </cell>
        </row>
        <row r="275">
          <cell r="F275">
            <v>5.5</v>
          </cell>
          <cell r="G275">
            <v>0.15</v>
          </cell>
          <cell r="H275">
            <v>0.15</v>
          </cell>
          <cell r="I275">
            <v>0.12374999999999999</v>
          </cell>
          <cell r="J275">
            <v>0.82499999999999996</v>
          </cell>
        </row>
        <row r="276">
          <cell r="F276">
            <v>1.2</v>
          </cell>
          <cell r="G276">
            <v>0.3</v>
          </cell>
          <cell r="H276">
            <v>0.15</v>
          </cell>
          <cell r="I276">
            <v>5.3999999999999999E-2</v>
          </cell>
          <cell r="J276">
            <v>0.89999999999999991</v>
          </cell>
        </row>
        <row r="277">
          <cell r="B277" t="str">
            <v>3'</v>
          </cell>
          <cell r="F277">
            <v>4.0999999999999996</v>
          </cell>
          <cell r="G277">
            <v>0.3</v>
          </cell>
          <cell r="H277">
            <v>0.15</v>
          </cell>
          <cell r="I277">
            <v>0.18449999999999997</v>
          </cell>
          <cell r="J277">
            <v>3.0749999999999997</v>
          </cell>
        </row>
        <row r="278">
          <cell r="B278" t="str">
            <v>4</v>
          </cell>
          <cell r="F278">
            <v>6.3</v>
          </cell>
          <cell r="G278">
            <v>0.4</v>
          </cell>
          <cell r="H278">
            <v>0.15</v>
          </cell>
          <cell r="I278">
            <v>0.378</v>
          </cell>
          <cell r="J278">
            <v>5.9850000000000003</v>
          </cell>
        </row>
        <row r="279">
          <cell r="F279">
            <v>6.3</v>
          </cell>
          <cell r="G279">
            <v>0.15</v>
          </cell>
          <cell r="H279">
            <v>0.15</v>
          </cell>
          <cell r="I279">
            <v>0.14174999999999999</v>
          </cell>
          <cell r="J279">
            <v>0.94499999999999995</v>
          </cell>
        </row>
        <row r="280">
          <cell r="B280" t="str">
            <v>5</v>
          </cell>
          <cell r="F280">
            <v>1.8</v>
          </cell>
          <cell r="G280">
            <v>0.3</v>
          </cell>
          <cell r="H280">
            <v>0.15</v>
          </cell>
          <cell r="I280">
            <v>8.1000000000000003E-2</v>
          </cell>
          <cell r="J280">
            <v>1.35</v>
          </cell>
        </row>
        <row r="281">
          <cell r="F281">
            <v>1.8</v>
          </cell>
          <cell r="G281">
            <v>0.15</v>
          </cell>
          <cell r="H281">
            <v>0.15</v>
          </cell>
          <cell r="I281">
            <v>4.0500000000000001E-2</v>
          </cell>
          <cell r="J281">
            <v>0.27</v>
          </cell>
        </row>
        <row r="282">
          <cell r="B282" t="str">
            <v>5'</v>
          </cell>
          <cell r="F282">
            <v>1.8</v>
          </cell>
          <cell r="G282">
            <v>0.48</v>
          </cell>
          <cell r="H282">
            <v>0.15</v>
          </cell>
          <cell r="I282">
            <v>0.12959999999999999</v>
          </cell>
          <cell r="J282">
            <v>1.9979999999999998</v>
          </cell>
        </row>
        <row r="283">
          <cell r="B283" t="str">
            <v>6</v>
          </cell>
          <cell r="F283">
            <v>6.3</v>
          </cell>
          <cell r="G283">
            <v>0.4</v>
          </cell>
          <cell r="H283">
            <v>0.15</v>
          </cell>
          <cell r="I283">
            <v>0.378</v>
          </cell>
          <cell r="J283">
            <v>5.9850000000000003</v>
          </cell>
        </row>
        <row r="284">
          <cell r="F284">
            <v>6.3</v>
          </cell>
          <cell r="G284">
            <v>0.15</v>
          </cell>
          <cell r="H284">
            <v>0.15</v>
          </cell>
          <cell r="I284">
            <v>0.14174999999999999</v>
          </cell>
          <cell r="J284">
            <v>0.94499999999999995</v>
          </cell>
        </row>
        <row r="285">
          <cell r="B285" t="str">
            <v>7</v>
          </cell>
          <cell r="F285">
            <v>3.7</v>
          </cell>
          <cell r="G285">
            <v>0.6</v>
          </cell>
          <cell r="H285">
            <v>0.15</v>
          </cell>
          <cell r="I285">
            <v>0.33300000000000002</v>
          </cell>
          <cell r="J285">
            <v>4.9950000000000001</v>
          </cell>
        </row>
        <row r="286">
          <cell r="F286">
            <v>3.7</v>
          </cell>
          <cell r="G286">
            <v>0.15</v>
          </cell>
          <cell r="H286">
            <v>0.15</v>
          </cell>
          <cell r="I286">
            <v>8.3250000000000005E-2</v>
          </cell>
          <cell r="J286">
            <v>0.55500000000000005</v>
          </cell>
        </row>
        <row r="287">
          <cell r="B287" t="str">
            <v>diagonal</v>
          </cell>
          <cell r="F287">
            <v>4.7</v>
          </cell>
          <cell r="G287">
            <v>0.3</v>
          </cell>
          <cell r="H287">
            <v>0.15</v>
          </cell>
          <cell r="I287">
            <v>0.21149999999999999</v>
          </cell>
          <cell r="J287">
            <v>3.5250000000000004</v>
          </cell>
        </row>
        <row r="288">
          <cell r="B288" t="str">
            <v>A</v>
          </cell>
          <cell r="F288">
            <v>4.4000000000000004</v>
          </cell>
          <cell r="G288">
            <v>0.4</v>
          </cell>
          <cell r="H288">
            <v>0.15</v>
          </cell>
          <cell r="I288">
            <v>0.26400000000000001</v>
          </cell>
          <cell r="J288">
            <v>4.1800000000000006</v>
          </cell>
        </row>
        <row r="289">
          <cell r="F289">
            <v>4.4000000000000004</v>
          </cell>
          <cell r="G289">
            <v>0.15</v>
          </cell>
          <cell r="H289">
            <v>0.15</v>
          </cell>
          <cell r="I289">
            <v>9.9000000000000005E-2</v>
          </cell>
          <cell r="J289">
            <v>0.66</v>
          </cell>
        </row>
        <row r="290">
          <cell r="B290" t="str">
            <v>B</v>
          </cell>
          <cell r="F290">
            <v>7.1</v>
          </cell>
          <cell r="G290">
            <v>0.3</v>
          </cell>
          <cell r="H290">
            <v>0.15</v>
          </cell>
          <cell r="I290">
            <v>0.31949999999999995</v>
          </cell>
          <cell r="J290">
            <v>5.3249999999999993</v>
          </cell>
        </row>
        <row r="291">
          <cell r="F291">
            <v>7.1</v>
          </cell>
          <cell r="G291">
            <v>0.15</v>
          </cell>
          <cell r="H291">
            <v>0.15</v>
          </cell>
          <cell r="I291">
            <v>0.15974999999999998</v>
          </cell>
          <cell r="J291">
            <v>1.0649999999999999</v>
          </cell>
        </row>
        <row r="292">
          <cell r="F292">
            <v>1.1000000000000001</v>
          </cell>
          <cell r="G292">
            <v>0.43</v>
          </cell>
          <cell r="H292">
            <v>0.15</v>
          </cell>
          <cell r="I292">
            <v>7.0949999999999999E-2</v>
          </cell>
          <cell r="J292">
            <v>1.1110000000000002</v>
          </cell>
        </row>
        <row r="293">
          <cell r="B293" t="str">
            <v>D</v>
          </cell>
          <cell r="F293">
            <v>2</v>
          </cell>
          <cell r="G293">
            <v>0.3</v>
          </cell>
          <cell r="H293">
            <v>0.15</v>
          </cell>
          <cell r="I293">
            <v>0.09</v>
          </cell>
          <cell r="J293">
            <v>1.5</v>
          </cell>
        </row>
        <row r="294">
          <cell r="F294">
            <v>1.6</v>
          </cell>
          <cell r="G294">
            <v>1.78</v>
          </cell>
          <cell r="H294">
            <v>0.15</v>
          </cell>
          <cell r="I294">
            <v>0.42720000000000002</v>
          </cell>
          <cell r="J294">
            <v>5.9359999999999999</v>
          </cell>
        </row>
        <row r="295">
          <cell r="F295">
            <v>1.6</v>
          </cell>
          <cell r="G295">
            <v>0.15</v>
          </cell>
          <cell r="H295">
            <v>0.15</v>
          </cell>
          <cell r="I295">
            <v>3.5999999999999997E-2</v>
          </cell>
          <cell r="J295">
            <v>0.24</v>
          </cell>
        </row>
        <row r="296">
          <cell r="F296">
            <v>1.9750000000000001</v>
          </cell>
          <cell r="G296">
            <v>0.3</v>
          </cell>
          <cell r="H296">
            <v>0.15</v>
          </cell>
          <cell r="I296">
            <v>8.8874999999999996E-2</v>
          </cell>
          <cell r="J296">
            <v>1.4812500000000002</v>
          </cell>
        </row>
        <row r="297">
          <cell r="F297">
            <v>1.9750000000000001</v>
          </cell>
          <cell r="G297">
            <v>0.15</v>
          </cell>
          <cell r="H297">
            <v>0.15</v>
          </cell>
          <cell r="I297">
            <v>4.4437499999999998E-2</v>
          </cell>
          <cell r="J297">
            <v>0.29625000000000001</v>
          </cell>
        </row>
        <row r="298">
          <cell r="F298">
            <v>2.4249999999999998</v>
          </cell>
          <cell r="G298">
            <v>0.6</v>
          </cell>
          <cell r="H298">
            <v>0.15</v>
          </cell>
          <cell r="I298">
            <v>0.21824999999999997</v>
          </cell>
          <cell r="J298">
            <v>3.2737499999999993</v>
          </cell>
        </row>
        <row r="299">
          <cell r="F299">
            <v>2.4249999999999998</v>
          </cell>
          <cell r="G299">
            <v>0.15</v>
          </cell>
          <cell r="H299">
            <v>0.15</v>
          </cell>
          <cell r="I299">
            <v>5.4562499999999993E-2</v>
          </cell>
          <cell r="J299">
            <v>0.36374999999999996</v>
          </cell>
        </row>
        <row r="300">
          <cell r="F300">
            <v>3.1</v>
          </cell>
          <cell r="G300">
            <v>0.3</v>
          </cell>
          <cell r="H300">
            <v>0.15</v>
          </cell>
          <cell r="I300">
            <v>0.13949999999999999</v>
          </cell>
          <cell r="J300">
            <v>2.3250000000000002</v>
          </cell>
        </row>
        <row r="301">
          <cell r="F301">
            <v>3.1</v>
          </cell>
          <cell r="G301">
            <v>0.15</v>
          </cell>
          <cell r="H301">
            <v>0.15</v>
          </cell>
          <cell r="I301">
            <v>6.9749999999999993E-2</v>
          </cell>
          <cell r="J301">
            <v>0.46499999999999997</v>
          </cell>
        </row>
        <row r="302">
          <cell r="F302">
            <v>3.4</v>
          </cell>
          <cell r="G302">
            <v>0.3</v>
          </cell>
          <cell r="H302">
            <v>0.15</v>
          </cell>
          <cell r="I302">
            <v>0.153</v>
          </cell>
          <cell r="J302">
            <v>2.5499999999999998</v>
          </cell>
        </row>
        <row r="303">
          <cell r="B303" t="str">
            <v>E</v>
          </cell>
          <cell r="F303">
            <v>3</v>
          </cell>
          <cell r="G303">
            <v>0.3</v>
          </cell>
          <cell r="H303">
            <v>0.15</v>
          </cell>
          <cell r="I303">
            <v>0.13499999999999998</v>
          </cell>
          <cell r="J303">
            <v>2.25</v>
          </cell>
        </row>
        <row r="304">
          <cell r="F304">
            <v>3</v>
          </cell>
          <cell r="G304">
            <v>0.15</v>
          </cell>
          <cell r="H304">
            <v>0.15</v>
          </cell>
          <cell r="I304">
            <v>6.7499999999999991E-2</v>
          </cell>
          <cell r="J304">
            <v>0.44999999999999996</v>
          </cell>
        </row>
        <row r="305">
          <cell r="F305">
            <v>2.5</v>
          </cell>
          <cell r="G305">
            <v>0.3</v>
          </cell>
          <cell r="H305">
            <v>0.15</v>
          </cell>
          <cell r="I305">
            <v>0.11249999999999999</v>
          </cell>
          <cell r="J305">
            <v>1.875</v>
          </cell>
        </row>
        <row r="306">
          <cell r="F306">
            <v>3.5750000000000002</v>
          </cell>
          <cell r="G306">
            <v>0.3</v>
          </cell>
          <cell r="H306">
            <v>0.15</v>
          </cell>
          <cell r="I306">
            <v>0.16087499999999999</v>
          </cell>
          <cell r="J306">
            <v>2.6812500000000004</v>
          </cell>
        </row>
        <row r="307">
          <cell r="B307" t="str">
            <v>F</v>
          </cell>
          <cell r="F307">
            <v>2.6</v>
          </cell>
          <cell r="G307">
            <v>0.6</v>
          </cell>
          <cell r="H307">
            <v>0.15</v>
          </cell>
          <cell r="I307">
            <v>0.23399999999999999</v>
          </cell>
          <cell r="J307">
            <v>3.51</v>
          </cell>
        </row>
        <row r="308">
          <cell r="B308" t="str">
            <v>G</v>
          </cell>
          <cell r="F308">
            <v>5.6</v>
          </cell>
          <cell r="G308">
            <v>0.6</v>
          </cell>
          <cell r="H308">
            <v>0.15</v>
          </cell>
          <cell r="I308">
            <v>0.504</v>
          </cell>
          <cell r="J308">
            <v>7.5599999999999987</v>
          </cell>
        </row>
        <row r="309">
          <cell r="F309">
            <v>5.6</v>
          </cell>
          <cell r="G309">
            <v>0.15</v>
          </cell>
          <cell r="H309">
            <v>0.15</v>
          </cell>
          <cell r="I309">
            <v>0.126</v>
          </cell>
          <cell r="J309">
            <v>0.84</v>
          </cell>
        </row>
        <row r="310">
          <cell r="B310" t="str">
            <v>H</v>
          </cell>
          <cell r="F310">
            <v>3.1</v>
          </cell>
          <cell r="G310">
            <v>0.6</v>
          </cell>
          <cell r="H310">
            <v>0.15</v>
          </cell>
          <cell r="I310">
            <v>0.27899999999999997</v>
          </cell>
          <cell r="J310">
            <v>4.1849999999999996</v>
          </cell>
        </row>
        <row r="311">
          <cell r="F311">
            <v>3.1</v>
          </cell>
          <cell r="G311">
            <v>0.15</v>
          </cell>
          <cell r="H311">
            <v>0.15</v>
          </cell>
          <cell r="I311">
            <v>6.9749999999999993E-2</v>
          </cell>
          <cell r="J311">
            <v>0.46499999999999997</v>
          </cell>
        </row>
        <row r="312">
          <cell r="F312">
            <v>2.5</v>
          </cell>
          <cell r="G312">
            <v>0.48</v>
          </cell>
          <cell r="H312">
            <v>0.15</v>
          </cell>
          <cell r="I312">
            <v>0.18</v>
          </cell>
          <cell r="J312">
            <v>2.7749999999999995</v>
          </cell>
        </row>
        <row r="317">
          <cell r="B317" t="str">
            <v>LOSAS</v>
          </cell>
        </row>
        <row r="319">
          <cell r="B319" t="str">
            <v>HORMIGON LOSA Z</v>
          </cell>
          <cell r="J319">
            <v>3.6095999999999999</v>
          </cell>
        </row>
        <row r="320">
          <cell r="B320" t="str">
            <v>MOLDAJE LOSA Z</v>
          </cell>
          <cell r="J320">
            <v>30.08</v>
          </cell>
        </row>
        <row r="321">
          <cell r="B321" t="str">
            <v>ubicacion</v>
          </cell>
          <cell r="F321" t="str">
            <v>largo</v>
          </cell>
          <cell r="G321" t="str">
            <v>ancho</v>
          </cell>
          <cell r="H321" t="str">
            <v>espesor</v>
          </cell>
          <cell r="I321" t="str">
            <v>m3</v>
          </cell>
          <cell r="J321" t="str">
            <v>m2</v>
          </cell>
        </row>
        <row r="322">
          <cell r="B322" t="str">
            <v>-</v>
          </cell>
          <cell r="C322" t="str">
            <v>-</v>
          </cell>
          <cell r="D322" t="str">
            <v>-</v>
          </cell>
          <cell r="E322" t="str">
            <v>-</v>
          </cell>
          <cell r="F322" t="str">
            <v>-</v>
          </cell>
          <cell r="G322" t="str">
            <v>-</v>
          </cell>
          <cell r="H322" t="str">
            <v>-</v>
          </cell>
          <cell r="I322" t="str">
            <v>-</v>
          </cell>
          <cell r="J322" t="str">
            <v>-</v>
          </cell>
        </row>
        <row r="323">
          <cell r="B323" t="str">
            <v>Todo</v>
          </cell>
          <cell r="F323">
            <v>4</v>
          </cell>
          <cell r="G323">
            <v>7.3</v>
          </cell>
          <cell r="H323">
            <v>0.12</v>
          </cell>
          <cell r="I323">
            <v>3.504</v>
          </cell>
          <cell r="J323">
            <v>29.2</v>
          </cell>
        </row>
        <row r="324">
          <cell r="F324">
            <v>0.79999999999999993</v>
          </cell>
          <cell r="G324">
            <v>1.1000000000000001</v>
          </cell>
          <cell r="H324">
            <v>0.12</v>
          </cell>
          <cell r="I324">
            <v>0.1056</v>
          </cell>
          <cell r="J324">
            <v>0.88</v>
          </cell>
        </row>
        <row r="326">
          <cell r="B326" t="str">
            <v>HORMIGON LOSA P1</v>
          </cell>
          <cell r="J326">
            <v>0</v>
          </cell>
        </row>
        <row r="327">
          <cell r="B327" t="str">
            <v>MOLDAJE LOSA P1</v>
          </cell>
          <cell r="J327">
            <v>0</v>
          </cell>
        </row>
        <row r="328">
          <cell r="B328" t="str">
            <v>ubicacion</v>
          </cell>
          <cell r="F328" t="str">
            <v>largo</v>
          </cell>
          <cell r="G328" t="str">
            <v>ancho</v>
          </cell>
          <cell r="H328" t="str">
            <v>espesor</v>
          </cell>
          <cell r="I328" t="str">
            <v>m3</v>
          </cell>
          <cell r="J328" t="str">
            <v>m2</v>
          </cell>
        </row>
        <row r="329">
          <cell r="B329" t="str">
            <v>-</v>
          </cell>
          <cell r="C329" t="str">
            <v>-</v>
          </cell>
          <cell r="D329" t="str">
            <v>-</v>
          </cell>
          <cell r="E329" t="str">
            <v>-</v>
          </cell>
          <cell r="F329" t="str">
            <v>-</v>
          </cell>
          <cell r="G329" t="str">
            <v>-</v>
          </cell>
          <cell r="H329" t="str">
            <v>-</v>
          </cell>
          <cell r="I329" t="str">
            <v>-</v>
          </cell>
          <cell r="J329" t="str">
            <v>-</v>
          </cell>
        </row>
        <row r="330">
          <cell r="I330">
            <v>0</v>
          </cell>
          <cell r="J330">
            <v>0</v>
          </cell>
        </row>
        <row r="334">
          <cell r="B334" t="str">
            <v>ESCALERAS</v>
          </cell>
        </row>
        <row r="336">
          <cell r="B336" t="str">
            <v>HORMIGON ESCALERA</v>
          </cell>
          <cell r="J336">
            <v>0.48599999999999999</v>
          </cell>
        </row>
        <row r="337">
          <cell r="B337" t="str">
            <v>MOLDAJE ESCALERA</v>
          </cell>
          <cell r="J337">
            <v>3.24</v>
          </cell>
        </row>
        <row r="338">
          <cell r="B338" t="str">
            <v>ubicacion</v>
          </cell>
          <cell r="F338" t="str">
            <v>largo</v>
          </cell>
          <cell r="G338" t="str">
            <v>ancho</v>
          </cell>
          <cell r="H338" t="str">
            <v>espesor</v>
          </cell>
          <cell r="I338" t="str">
            <v>m3</v>
          </cell>
          <cell r="J338" t="str">
            <v>m2</v>
          </cell>
        </row>
        <row r="339">
          <cell r="B339" t="str">
            <v>-</v>
          </cell>
          <cell r="C339" t="str">
            <v>-</v>
          </cell>
          <cell r="D339" t="str">
            <v>-</v>
          </cell>
          <cell r="E339" t="str">
            <v>-</v>
          </cell>
          <cell r="F339" t="str">
            <v>-</v>
          </cell>
          <cell r="G339" t="str">
            <v>-</v>
          </cell>
          <cell r="H339" t="str">
            <v>-</v>
          </cell>
          <cell r="I339" t="str">
            <v>-</v>
          </cell>
          <cell r="J339" t="str">
            <v>-</v>
          </cell>
        </row>
        <row r="340">
          <cell r="B340" t="str">
            <v xml:space="preserve">Escalera </v>
          </cell>
          <cell r="F340">
            <v>1.8</v>
          </cell>
          <cell r="G340">
            <v>1.8</v>
          </cell>
          <cell r="H340">
            <v>0.15</v>
          </cell>
          <cell r="I340">
            <v>0.48599999999999999</v>
          </cell>
          <cell r="J340">
            <v>3.24</v>
          </cell>
        </row>
        <row r="344">
          <cell r="B344" t="str">
            <v>ALBAÑILERIA</v>
          </cell>
        </row>
        <row r="346">
          <cell r="B346" t="str">
            <v>ALBAÑILERIA   Z</v>
          </cell>
          <cell r="J346">
            <v>0</v>
          </cell>
        </row>
        <row r="347">
          <cell r="B347" t="str">
            <v>Eje</v>
          </cell>
          <cell r="H347" t="str">
            <v>largo</v>
          </cell>
          <cell r="I347" t="str">
            <v>alto</v>
          </cell>
          <cell r="J347" t="str">
            <v>m2</v>
          </cell>
        </row>
        <row r="348">
          <cell r="B348" t="str">
            <v>-</v>
          </cell>
          <cell r="C348" t="str">
            <v>-</v>
          </cell>
          <cell r="D348" t="str">
            <v>-</v>
          </cell>
          <cell r="E348" t="str">
            <v>-</v>
          </cell>
          <cell r="F348" t="str">
            <v>-</v>
          </cell>
          <cell r="G348" t="str">
            <v>-</v>
          </cell>
          <cell r="H348" t="str">
            <v>-</v>
          </cell>
          <cell r="I348" t="str">
            <v>-</v>
          </cell>
          <cell r="J348" t="str">
            <v>-</v>
          </cell>
        </row>
        <row r="349">
          <cell r="J349">
            <v>0</v>
          </cell>
        </row>
        <row r="351">
          <cell r="B351" t="str">
            <v>ALBAÑILERIA   P1</v>
          </cell>
          <cell r="J351">
            <v>88.338999999999984</v>
          </cell>
        </row>
        <row r="352">
          <cell r="B352" t="str">
            <v>Eje</v>
          </cell>
          <cell r="H352" t="str">
            <v>largo</v>
          </cell>
          <cell r="I352" t="str">
            <v>alto</v>
          </cell>
          <cell r="J352" t="str">
            <v>m2</v>
          </cell>
        </row>
        <row r="353">
          <cell r="B353" t="str">
            <v>-</v>
          </cell>
          <cell r="C353" t="str">
            <v>-</v>
          </cell>
          <cell r="D353" t="str">
            <v>-</v>
          </cell>
          <cell r="E353" t="str">
            <v>-</v>
          </cell>
          <cell r="F353" t="str">
            <v>-</v>
          </cell>
          <cell r="G353" t="str">
            <v>-</v>
          </cell>
          <cell r="H353" t="str">
            <v>-</v>
          </cell>
          <cell r="I353" t="str">
            <v>-</v>
          </cell>
          <cell r="J353" t="str">
            <v>-</v>
          </cell>
        </row>
        <row r="354">
          <cell r="B354" t="str">
            <v>1</v>
          </cell>
          <cell r="H354">
            <v>2.0999999999999996</v>
          </cell>
          <cell r="I354">
            <v>2.6</v>
          </cell>
          <cell r="J354">
            <v>5.4599999999999991</v>
          </cell>
        </row>
        <row r="355">
          <cell r="H355">
            <v>1.05</v>
          </cell>
          <cell r="I355">
            <v>0.98</v>
          </cell>
          <cell r="J355">
            <v>1.0289999999999999</v>
          </cell>
        </row>
        <row r="356">
          <cell r="H356">
            <v>1.5</v>
          </cell>
          <cell r="I356">
            <v>2.6</v>
          </cell>
          <cell r="J356">
            <v>3.9000000000000004</v>
          </cell>
        </row>
        <row r="357">
          <cell r="B357" t="str">
            <v>2</v>
          </cell>
          <cell r="H357">
            <v>1.55</v>
          </cell>
          <cell r="I357">
            <v>2.8</v>
          </cell>
          <cell r="J357">
            <v>4.34</v>
          </cell>
        </row>
        <row r="358">
          <cell r="B358" t="str">
            <v>3</v>
          </cell>
          <cell r="H358">
            <v>1.05</v>
          </cell>
          <cell r="I358">
            <v>1.18</v>
          </cell>
          <cell r="J358">
            <v>1.2389999999999999</v>
          </cell>
        </row>
        <row r="359">
          <cell r="H359">
            <v>1.55</v>
          </cell>
          <cell r="I359">
            <v>2.5700000000000003</v>
          </cell>
          <cell r="J359">
            <v>3.9835000000000007</v>
          </cell>
        </row>
        <row r="360">
          <cell r="B360" t="str">
            <v>3'</v>
          </cell>
          <cell r="H360">
            <v>1.875</v>
          </cell>
          <cell r="I360">
            <v>2.25</v>
          </cell>
          <cell r="J360">
            <v>4.21875</v>
          </cell>
        </row>
        <row r="361">
          <cell r="H361">
            <v>1.875</v>
          </cell>
          <cell r="I361">
            <v>2.25</v>
          </cell>
          <cell r="J361">
            <v>4.21875</v>
          </cell>
        </row>
        <row r="362">
          <cell r="B362" t="str">
            <v>4</v>
          </cell>
          <cell r="H362">
            <v>1.5</v>
          </cell>
          <cell r="I362">
            <v>2.4700000000000002</v>
          </cell>
          <cell r="J362">
            <v>3.7050000000000001</v>
          </cell>
        </row>
        <row r="363">
          <cell r="H363">
            <v>2.25</v>
          </cell>
          <cell r="I363">
            <v>2.4700000000000002</v>
          </cell>
          <cell r="J363">
            <v>5.5575000000000001</v>
          </cell>
        </row>
        <row r="364">
          <cell r="B364" t="str">
            <v>5</v>
          </cell>
          <cell r="H364">
            <v>1.6500000000000001</v>
          </cell>
          <cell r="I364">
            <v>2.57</v>
          </cell>
          <cell r="J364">
            <v>4.2404999999999999</v>
          </cell>
        </row>
        <row r="365">
          <cell r="B365" t="str">
            <v>B</v>
          </cell>
          <cell r="H365">
            <v>1.4</v>
          </cell>
          <cell r="I365">
            <v>2.0499999999999998</v>
          </cell>
          <cell r="J365">
            <v>2.8699999999999997</v>
          </cell>
        </row>
        <row r="366">
          <cell r="B366" t="str">
            <v>D</v>
          </cell>
          <cell r="H366">
            <v>1.2</v>
          </cell>
          <cell r="I366">
            <v>2.25</v>
          </cell>
          <cell r="J366">
            <v>2.6999999999999997</v>
          </cell>
        </row>
        <row r="367">
          <cell r="H367">
            <v>1.55</v>
          </cell>
          <cell r="I367">
            <v>2.57</v>
          </cell>
          <cell r="J367">
            <v>3.9834999999999998</v>
          </cell>
        </row>
        <row r="368">
          <cell r="H368">
            <v>2.95</v>
          </cell>
          <cell r="I368">
            <v>2.57</v>
          </cell>
          <cell r="J368">
            <v>7.5815000000000001</v>
          </cell>
        </row>
        <row r="369">
          <cell r="H369">
            <v>2.9</v>
          </cell>
          <cell r="I369">
            <v>1.76</v>
          </cell>
          <cell r="J369">
            <v>5.1040000000000001</v>
          </cell>
        </row>
        <row r="370">
          <cell r="B370" t="str">
            <v>E</v>
          </cell>
          <cell r="H370">
            <v>2.85</v>
          </cell>
          <cell r="I370">
            <v>2.25</v>
          </cell>
          <cell r="J370">
            <v>6.4125000000000005</v>
          </cell>
        </row>
        <row r="371">
          <cell r="H371">
            <v>3.25</v>
          </cell>
          <cell r="I371">
            <v>2.57</v>
          </cell>
          <cell r="J371">
            <v>8.3524999999999991</v>
          </cell>
        </row>
        <row r="372">
          <cell r="B372" t="str">
            <v>G</v>
          </cell>
          <cell r="H372">
            <v>0.95</v>
          </cell>
          <cell r="I372">
            <v>2.27</v>
          </cell>
          <cell r="J372">
            <v>2.1564999999999999</v>
          </cell>
        </row>
        <row r="373">
          <cell r="B373" t="str">
            <v>H</v>
          </cell>
          <cell r="H373">
            <v>2.95</v>
          </cell>
          <cell r="I373">
            <v>2.4700000000000002</v>
          </cell>
          <cell r="J373">
            <v>7.2865000000000011</v>
          </cell>
        </row>
        <row r="377">
          <cell r="B377" t="str">
            <v>ESTUCOS</v>
          </cell>
        </row>
        <row r="379">
          <cell r="B379" t="str">
            <v>ESTUCO EXTERIOR P1</v>
          </cell>
          <cell r="J379">
            <v>160.83200000000002</v>
          </cell>
        </row>
        <row r="380">
          <cell r="B380" t="str">
            <v>PINTURA EXTERIOR P1</v>
          </cell>
          <cell r="J380">
            <v>142.75199999999998</v>
          </cell>
        </row>
        <row r="381">
          <cell r="B381" t="str">
            <v>ubicacion</v>
          </cell>
          <cell r="G381" t="str">
            <v>largo</v>
          </cell>
          <cell r="H381" t="str">
            <v>alto</v>
          </cell>
          <cell r="I381" t="str">
            <v>m2-e</v>
          </cell>
          <cell r="J381" t="str">
            <v>m2-p</v>
          </cell>
        </row>
        <row r="382">
          <cell r="B382" t="str">
            <v>-</v>
          </cell>
          <cell r="C382" t="str">
            <v>-</v>
          </cell>
          <cell r="D382" t="str">
            <v>-</v>
          </cell>
          <cell r="E382" t="str">
            <v>-</v>
          </cell>
          <cell r="F382" t="str">
            <v>-</v>
          </cell>
          <cell r="G382" t="str">
            <v>-</v>
          </cell>
          <cell r="H382" t="str">
            <v>-</v>
          </cell>
          <cell r="I382" t="str">
            <v>-</v>
          </cell>
          <cell r="J382" t="str">
            <v>-</v>
          </cell>
        </row>
        <row r="383">
          <cell r="B383" t="str">
            <v>eje 1</v>
          </cell>
          <cell r="G383">
            <v>5.5</v>
          </cell>
          <cell r="H383">
            <v>2.5</v>
          </cell>
          <cell r="I383">
            <v>13.75</v>
          </cell>
          <cell r="J383">
            <v>13.75</v>
          </cell>
        </row>
        <row r="384">
          <cell r="B384" t="str">
            <v>V3</v>
          </cell>
          <cell r="G384">
            <v>1</v>
          </cell>
          <cell r="H384">
            <v>1.5</v>
          </cell>
          <cell r="I384">
            <v>0</v>
          </cell>
          <cell r="J384">
            <v>-1.5</v>
          </cell>
        </row>
        <row r="385">
          <cell r="B385" t="str">
            <v>eje E</v>
          </cell>
          <cell r="G385">
            <v>3</v>
          </cell>
          <cell r="H385">
            <v>2.7</v>
          </cell>
          <cell r="I385">
            <v>8.1000000000000014</v>
          </cell>
          <cell r="J385">
            <v>8.1000000000000014</v>
          </cell>
        </row>
        <row r="386">
          <cell r="B386" t="str">
            <v>eje 2</v>
          </cell>
          <cell r="G386">
            <v>1.7</v>
          </cell>
          <cell r="H386">
            <v>3.4000000000000004</v>
          </cell>
          <cell r="I386">
            <v>5.78</v>
          </cell>
          <cell r="J386">
            <v>5.78</v>
          </cell>
        </row>
        <row r="387">
          <cell r="B387" t="str">
            <v>eje F</v>
          </cell>
          <cell r="G387">
            <v>2.5</v>
          </cell>
          <cell r="H387">
            <v>3.4000000000000004</v>
          </cell>
          <cell r="I387">
            <v>8.5</v>
          </cell>
          <cell r="J387">
            <v>8.5</v>
          </cell>
        </row>
        <row r="388">
          <cell r="B388" t="str">
            <v>V1</v>
          </cell>
          <cell r="G388">
            <v>0.5</v>
          </cell>
          <cell r="H388">
            <v>3</v>
          </cell>
          <cell r="I388">
            <v>0</v>
          </cell>
          <cell r="J388">
            <v>-1.5</v>
          </cell>
        </row>
        <row r="389">
          <cell r="B389" t="str">
            <v>eje 3</v>
          </cell>
          <cell r="G389">
            <v>1.4</v>
          </cell>
          <cell r="H389">
            <v>1.8</v>
          </cell>
          <cell r="I389">
            <v>2.52</v>
          </cell>
          <cell r="J389">
            <v>2.52</v>
          </cell>
        </row>
        <row r="390">
          <cell r="G390">
            <v>1.9</v>
          </cell>
          <cell r="H390">
            <v>1.0799999999999998</v>
          </cell>
          <cell r="I390">
            <v>2.0519999999999996</v>
          </cell>
          <cell r="J390">
            <v>2.0519999999999996</v>
          </cell>
        </row>
        <row r="391">
          <cell r="G391">
            <v>2.6</v>
          </cell>
          <cell r="H391">
            <v>3</v>
          </cell>
          <cell r="I391">
            <v>7.8000000000000007</v>
          </cell>
          <cell r="J391">
            <v>7.8000000000000007</v>
          </cell>
        </row>
        <row r="392">
          <cell r="B392" t="str">
            <v>V2</v>
          </cell>
          <cell r="G392">
            <v>1</v>
          </cell>
          <cell r="H392">
            <v>1.2</v>
          </cell>
          <cell r="I392">
            <v>0</v>
          </cell>
          <cell r="J392">
            <v>-1.2</v>
          </cell>
        </row>
        <row r="393">
          <cell r="B393" t="str">
            <v>eje H</v>
          </cell>
          <cell r="G393">
            <v>3.3</v>
          </cell>
          <cell r="H393">
            <v>3</v>
          </cell>
          <cell r="I393">
            <v>9.8999999999999986</v>
          </cell>
          <cell r="J393">
            <v>9.8999999999999986</v>
          </cell>
        </row>
        <row r="394">
          <cell r="B394" t="str">
            <v>eje 5</v>
          </cell>
          <cell r="G394">
            <v>1.8</v>
          </cell>
          <cell r="H394">
            <v>3</v>
          </cell>
          <cell r="I394">
            <v>5.4</v>
          </cell>
          <cell r="J394">
            <v>5.4</v>
          </cell>
        </row>
        <row r="395">
          <cell r="B395" t="str">
            <v>eje G</v>
          </cell>
          <cell r="G395">
            <v>5.7</v>
          </cell>
          <cell r="H395">
            <v>3</v>
          </cell>
          <cell r="I395">
            <v>17.100000000000001</v>
          </cell>
          <cell r="J395">
            <v>17.100000000000001</v>
          </cell>
        </row>
        <row r="396">
          <cell r="G396">
            <v>0.3</v>
          </cell>
          <cell r="H396">
            <v>2.3000000000000003</v>
          </cell>
          <cell r="I396">
            <v>0.69000000000000006</v>
          </cell>
          <cell r="J396">
            <v>0.69000000000000006</v>
          </cell>
        </row>
        <row r="397">
          <cell r="B397" t="str">
            <v>P1</v>
          </cell>
          <cell r="G397">
            <v>0.9</v>
          </cell>
          <cell r="H397">
            <v>2.2000000000000002</v>
          </cell>
          <cell r="I397">
            <v>0</v>
          </cell>
          <cell r="J397">
            <v>-1.9800000000000002</v>
          </cell>
        </row>
        <row r="398">
          <cell r="B398" t="str">
            <v>V8</v>
          </cell>
          <cell r="G398">
            <v>1</v>
          </cell>
          <cell r="H398">
            <v>1.4</v>
          </cell>
          <cell r="I398">
            <v>0</v>
          </cell>
          <cell r="J398">
            <v>-1.4</v>
          </cell>
        </row>
        <row r="399">
          <cell r="B399" t="str">
            <v>eje D</v>
          </cell>
          <cell r="G399">
            <v>3.6</v>
          </cell>
          <cell r="H399">
            <v>2.3000000000000003</v>
          </cell>
          <cell r="I399">
            <v>8.2800000000000011</v>
          </cell>
          <cell r="J399">
            <v>8.2800000000000011</v>
          </cell>
        </row>
        <row r="400">
          <cell r="G400">
            <v>2.7</v>
          </cell>
          <cell r="H400">
            <v>3</v>
          </cell>
          <cell r="I400">
            <v>8.1000000000000014</v>
          </cell>
          <cell r="J400">
            <v>8.1000000000000014</v>
          </cell>
        </row>
        <row r="401">
          <cell r="B401" t="str">
            <v>eje 6</v>
          </cell>
          <cell r="G401">
            <v>7.6000000000000005</v>
          </cell>
          <cell r="H401">
            <v>3</v>
          </cell>
          <cell r="I401">
            <v>22.8</v>
          </cell>
          <cell r="J401">
            <v>22.8</v>
          </cell>
        </row>
        <row r="402">
          <cell r="B402" t="str">
            <v>PV1</v>
          </cell>
          <cell r="G402">
            <v>1.5</v>
          </cell>
          <cell r="H402">
            <v>2.4</v>
          </cell>
          <cell r="I402">
            <v>-0.59999999999999964</v>
          </cell>
          <cell r="J402">
            <v>-3.5999999999999996</v>
          </cell>
        </row>
        <row r="403">
          <cell r="B403" t="str">
            <v>PV1</v>
          </cell>
          <cell r="G403">
            <v>1.5</v>
          </cell>
          <cell r="H403">
            <v>2.4</v>
          </cell>
          <cell r="I403">
            <v>-0.59999999999999964</v>
          </cell>
          <cell r="J403">
            <v>-3.5999999999999996</v>
          </cell>
        </row>
        <row r="404">
          <cell r="B404" t="str">
            <v>eje A</v>
          </cell>
          <cell r="G404">
            <v>4.5999999999999996</v>
          </cell>
          <cell r="H404">
            <v>2.8</v>
          </cell>
          <cell r="I404">
            <v>12.879999999999999</v>
          </cell>
          <cell r="J404">
            <v>12.879999999999999</v>
          </cell>
        </row>
        <row r="405">
          <cell r="B405" t="str">
            <v>V6</v>
          </cell>
          <cell r="G405">
            <v>2</v>
          </cell>
          <cell r="H405">
            <v>2</v>
          </cell>
          <cell r="I405">
            <v>-1</v>
          </cell>
          <cell r="J405">
            <v>-4</v>
          </cell>
        </row>
        <row r="406">
          <cell r="B406" t="str">
            <v>eje 4</v>
          </cell>
          <cell r="G406">
            <v>2.2000000000000002</v>
          </cell>
          <cell r="H406">
            <v>2.8</v>
          </cell>
          <cell r="I406">
            <v>6.16</v>
          </cell>
          <cell r="J406">
            <v>6.16</v>
          </cell>
        </row>
        <row r="407">
          <cell r="G407">
            <v>4.2</v>
          </cell>
          <cell r="H407">
            <v>1.8</v>
          </cell>
          <cell r="I407">
            <v>7.5600000000000005</v>
          </cell>
          <cell r="J407">
            <v>7.5600000000000005</v>
          </cell>
        </row>
        <row r="408">
          <cell r="B408" t="str">
            <v>V4</v>
          </cell>
          <cell r="G408">
            <v>1</v>
          </cell>
          <cell r="H408">
            <v>1.5</v>
          </cell>
          <cell r="I408">
            <v>0</v>
          </cell>
          <cell r="J408">
            <v>-1.5</v>
          </cell>
        </row>
        <row r="409">
          <cell r="B409" t="str">
            <v>eje D</v>
          </cell>
          <cell r="G409">
            <v>1.6</v>
          </cell>
          <cell r="H409">
            <v>1.8</v>
          </cell>
          <cell r="I409">
            <v>2.8800000000000003</v>
          </cell>
          <cell r="J409">
            <v>2.8800000000000003</v>
          </cell>
        </row>
        <row r="410">
          <cell r="B410" t="str">
            <v>borde terraza</v>
          </cell>
          <cell r="G410">
            <v>4.5999999999999996</v>
          </cell>
          <cell r="H410">
            <v>0.9</v>
          </cell>
          <cell r="I410">
            <v>4.1399999999999997</v>
          </cell>
          <cell r="J410">
            <v>4.1399999999999997</v>
          </cell>
        </row>
        <row r="411">
          <cell r="B411" t="str">
            <v>chimenea</v>
          </cell>
          <cell r="G411">
            <v>4.8000000000000007</v>
          </cell>
          <cell r="H411">
            <v>1.8</v>
          </cell>
          <cell r="I411">
            <v>8.6400000000000023</v>
          </cell>
          <cell r="J411">
            <v>8.6400000000000023</v>
          </cell>
        </row>
        <row r="413">
          <cell r="B413" t="str">
            <v>ESTUCO EXTERIOR P2</v>
          </cell>
          <cell r="J413">
            <v>26.299999999999997</v>
          </cell>
        </row>
        <row r="414">
          <cell r="B414" t="str">
            <v>PINTURA EXTERIOR P2</v>
          </cell>
          <cell r="J414">
            <v>19.099999999999998</v>
          </cell>
        </row>
        <row r="415">
          <cell r="B415" t="str">
            <v>ubicacion</v>
          </cell>
          <cell r="G415" t="str">
            <v>largo</v>
          </cell>
          <cell r="H415" t="str">
            <v>alto</v>
          </cell>
          <cell r="I415" t="str">
            <v>m2-e</v>
          </cell>
          <cell r="J415" t="str">
            <v>m2-p</v>
          </cell>
        </row>
        <row r="416">
          <cell r="B416" t="str">
            <v>-</v>
          </cell>
          <cell r="C416" t="str">
            <v>-</v>
          </cell>
          <cell r="D416" t="str">
            <v>-</v>
          </cell>
          <cell r="E416" t="str">
            <v>-</v>
          </cell>
          <cell r="F416" t="str">
            <v>-</v>
          </cell>
          <cell r="G416" t="str">
            <v>-</v>
          </cell>
          <cell r="H416" t="str">
            <v>-</v>
          </cell>
          <cell r="I416" t="str">
            <v>-</v>
          </cell>
          <cell r="J416" t="str">
            <v>-</v>
          </cell>
        </row>
        <row r="417">
          <cell r="B417" t="str">
            <v>eje A</v>
          </cell>
          <cell r="G417">
            <v>7.3</v>
          </cell>
          <cell r="H417">
            <v>2.8</v>
          </cell>
          <cell r="I417">
            <v>20.439999999999998</v>
          </cell>
          <cell r="J417">
            <v>20.439999999999998</v>
          </cell>
        </row>
        <row r="418">
          <cell r="B418" t="str">
            <v>V2</v>
          </cell>
          <cell r="G418">
            <v>1</v>
          </cell>
          <cell r="H418">
            <v>1.2</v>
          </cell>
          <cell r="I418">
            <v>0</v>
          </cell>
          <cell r="J418">
            <v>-1.2</v>
          </cell>
        </row>
        <row r="419">
          <cell r="B419" t="str">
            <v>V5</v>
          </cell>
          <cell r="G419">
            <v>2</v>
          </cell>
          <cell r="H419">
            <v>1.5</v>
          </cell>
          <cell r="I419">
            <v>0</v>
          </cell>
          <cell r="J419">
            <v>-3</v>
          </cell>
        </row>
        <row r="420">
          <cell r="B420" t="str">
            <v>eje 4</v>
          </cell>
          <cell r="G420">
            <v>2.2000000000000002</v>
          </cell>
          <cell r="H420">
            <v>2.8</v>
          </cell>
          <cell r="I420">
            <v>6.16</v>
          </cell>
          <cell r="J420">
            <v>6.16</v>
          </cell>
        </row>
        <row r="421">
          <cell r="B421" t="str">
            <v>PV2</v>
          </cell>
          <cell r="G421">
            <v>1.5</v>
          </cell>
          <cell r="H421">
            <v>2.2000000000000002</v>
          </cell>
          <cell r="I421">
            <v>-0.30000000000000027</v>
          </cell>
          <cell r="J421">
            <v>-3.3000000000000003</v>
          </cell>
        </row>
        <row r="423">
          <cell r="B423" t="str">
            <v>PINTURA EXTERIOR DEL MEDIANERO</v>
          </cell>
          <cell r="J423">
            <v>11.960000000000003</v>
          </cell>
        </row>
        <row r="424">
          <cell r="B424" t="str">
            <v>ESTUCO EXTERIOR DEL MEDIANERO</v>
          </cell>
          <cell r="J424">
            <v>11.960000000000003</v>
          </cell>
        </row>
        <row r="425">
          <cell r="B425" t="str">
            <v>ubicacion</v>
          </cell>
          <cell r="G425" t="str">
            <v>largo</v>
          </cell>
          <cell r="H425" t="str">
            <v>alto</v>
          </cell>
          <cell r="I425" t="str">
            <v>m2-e</v>
          </cell>
          <cell r="J425" t="str">
            <v>m2-p</v>
          </cell>
        </row>
        <row r="426">
          <cell r="B426" t="str">
            <v>-</v>
          </cell>
          <cell r="C426" t="str">
            <v>-</v>
          </cell>
          <cell r="D426" t="str">
            <v>-</v>
          </cell>
          <cell r="E426" t="str">
            <v>-</v>
          </cell>
          <cell r="F426" t="str">
            <v>-</v>
          </cell>
          <cell r="G426" t="str">
            <v>-</v>
          </cell>
          <cell r="H426" t="str">
            <v>-</v>
          </cell>
          <cell r="I426" t="str">
            <v>-</v>
          </cell>
          <cell r="J426" t="str">
            <v>-</v>
          </cell>
        </row>
        <row r="427">
          <cell r="B427" t="str">
            <v>eje diagonal</v>
          </cell>
          <cell r="G427">
            <v>5.2</v>
          </cell>
          <cell r="H427">
            <v>2.3000000000000003</v>
          </cell>
          <cell r="I427">
            <v>11.960000000000003</v>
          </cell>
          <cell r="J427">
            <v>11.960000000000003</v>
          </cell>
        </row>
        <row r="429">
          <cell r="B429" t="str">
            <v>ESTUCO INTERIOR SECO P1</v>
          </cell>
          <cell r="J429">
            <v>176.096</v>
          </cell>
        </row>
        <row r="430">
          <cell r="B430" t="str">
            <v>PINTURA  INTERIOR SECO P1</v>
          </cell>
          <cell r="J430">
            <v>150.89599999999999</v>
          </cell>
        </row>
        <row r="431">
          <cell r="B431" t="str">
            <v>ubicacion</v>
          </cell>
          <cell r="G431" t="str">
            <v>largo</v>
          </cell>
          <cell r="H431" t="str">
            <v>alto</v>
          </cell>
          <cell r="I431" t="str">
            <v>m2-e</v>
          </cell>
          <cell r="J431" t="str">
            <v>m2-p</v>
          </cell>
        </row>
        <row r="432">
          <cell r="B432" t="str">
            <v>-</v>
          </cell>
          <cell r="C432" t="str">
            <v>-</v>
          </cell>
          <cell r="D432" t="str">
            <v>-</v>
          </cell>
          <cell r="E432" t="str">
            <v>-</v>
          </cell>
          <cell r="F432" t="str">
            <v>-</v>
          </cell>
          <cell r="G432" t="str">
            <v>-</v>
          </cell>
          <cell r="H432" t="str">
            <v>-</v>
          </cell>
          <cell r="I432" t="str">
            <v>-</v>
          </cell>
          <cell r="J432" t="str">
            <v>-</v>
          </cell>
        </row>
        <row r="433">
          <cell r="B433" t="str">
            <v>estar comedor</v>
          </cell>
          <cell r="G433">
            <v>20.6</v>
          </cell>
          <cell r="H433">
            <v>3</v>
          </cell>
          <cell r="I433">
            <v>61.800000000000004</v>
          </cell>
          <cell r="J433">
            <v>61.800000000000004</v>
          </cell>
        </row>
        <row r="434">
          <cell r="B434" t="str">
            <v>PV1</v>
          </cell>
          <cell r="G434">
            <v>1.5</v>
          </cell>
          <cell r="H434">
            <v>2.4</v>
          </cell>
          <cell r="I434">
            <v>-0.59999999999999964</v>
          </cell>
          <cell r="J434">
            <v>-3.5999999999999996</v>
          </cell>
        </row>
        <row r="435">
          <cell r="B435" t="str">
            <v>PV1</v>
          </cell>
          <cell r="G435">
            <v>1.5</v>
          </cell>
          <cell r="H435">
            <v>2.4</v>
          </cell>
          <cell r="I435">
            <v>-0.59999999999999964</v>
          </cell>
          <cell r="J435">
            <v>-3.5999999999999996</v>
          </cell>
        </row>
        <row r="436">
          <cell r="B436" t="str">
            <v>V6</v>
          </cell>
          <cell r="G436">
            <v>2</v>
          </cell>
          <cell r="H436">
            <v>2</v>
          </cell>
          <cell r="I436">
            <v>-1</v>
          </cell>
          <cell r="J436">
            <v>-4</v>
          </cell>
        </row>
        <row r="437">
          <cell r="B437" t="str">
            <v>V5</v>
          </cell>
          <cell r="G437">
            <v>2</v>
          </cell>
          <cell r="H437">
            <v>1.5</v>
          </cell>
          <cell r="I437">
            <v>0</v>
          </cell>
          <cell r="J437">
            <v>-3</v>
          </cell>
        </row>
        <row r="438">
          <cell r="B438" t="str">
            <v>vano</v>
          </cell>
          <cell r="G438">
            <v>1.6</v>
          </cell>
          <cell r="H438">
            <v>3</v>
          </cell>
          <cell r="I438">
            <v>-1.8000000000000007</v>
          </cell>
          <cell r="J438">
            <v>-4.8000000000000007</v>
          </cell>
        </row>
        <row r="439">
          <cell r="B439" t="str">
            <v>acceso</v>
          </cell>
          <cell r="G439">
            <v>1.7</v>
          </cell>
          <cell r="H439">
            <v>3</v>
          </cell>
          <cell r="I439">
            <v>5.0999999999999996</v>
          </cell>
          <cell r="J439">
            <v>5.0999999999999996</v>
          </cell>
        </row>
        <row r="440">
          <cell r="B440" t="str">
            <v>P1</v>
          </cell>
          <cell r="G440">
            <v>0.9</v>
          </cell>
          <cell r="H440">
            <v>2.2000000000000002</v>
          </cell>
          <cell r="I440">
            <v>0</v>
          </cell>
          <cell r="J440">
            <v>-1.9800000000000002</v>
          </cell>
        </row>
        <row r="441">
          <cell r="B441" t="str">
            <v>dormitorio 2</v>
          </cell>
          <cell r="G441">
            <v>9.2999999999999989</v>
          </cell>
          <cell r="H441">
            <v>3</v>
          </cell>
          <cell r="I441">
            <v>27.9</v>
          </cell>
          <cell r="J441">
            <v>27.9</v>
          </cell>
        </row>
        <row r="442">
          <cell r="B442" t="str">
            <v>V2</v>
          </cell>
          <cell r="G442">
            <v>1</v>
          </cell>
          <cell r="H442">
            <v>1.2</v>
          </cell>
          <cell r="I442">
            <v>0</v>
          </cell>
          <cell r="J442">
            <v>-1.2</v>
          </cell>
        </row>
        <row r="443">
          <cell r="B443" t="str">
            <v>escalera</v>
          </cell>
          <cell r="G443">
            <v>4</v>
          </cell>
          <cell r="H443">
            <v>3.74</v>
          </cell>
          <cell r="I443">
            <v>14.96</v>
          </cell>
          <cell r="J443">
            <v>14.96</v>
          </cell>
        </row>
        <row r="444">
          <cell r="B444" t="str">
            <v>pasillo</v>
          </cell>
          <cell r="G444">
            <v>0.60000000000000009</v>
          </cell>
          <cell r="H444">
            <v>4.4800000000000004</v>
          </cell>
          <cell r="I444">
            <v>2.6880000000000006</v>
          </cell>
          <cell r="J444">
            <v>2.6880000000000006</v>
          </cell>
        </row>
        <row r="445">
          <cell r="G445">
            <v>2.5</v>
          </cell>
          <cell r="H445">
            <v>2.7</v>
          </cell>
          <cell r="I445">
            <v>6.75</v>
          </cell>
          <cell r="J445">
            <v>6.75</v>
          </cell>
        </row>
        <row r="446">
          <cell r="G446">
            <v>1.6</v>
          </cell>
          <cell r="H446">
            <v>4.4800000000000004</v>
          </cell>
          <cell r="I446">
            <v>7.168000000000001</v>
          </cell>
          <cell r="J446">
            <v>7.168000000000001</v>
          </cell>
        </row>
        <row r="447">
          <cell r="B447" t="str">
            <v>vano</v>
          </cell>
          <cell r="G447">
            <v>0.9</v>
          </cell>
          <cell r="H447">
            <v>2.8</v>
          </cell>
          <cell r="I447">
            <v>0</v>
          </cell>
          <cell r="J447">
            <v>-2.52</v>
          </cell>
        </row>
        <row r="448">
          <cell r="B448" t="str">
            <v>dormitorios 3 y 4</v>
          </cell>
          <cell r="G448">
            <v>19.899999999999999</v>
          </cell>
          <cell r="H448">
            <v>2.7</v>
          </cell>
          <cell r="I448">
            <v>53.73</v>
          </cell>
          <cell r="J448">
            <v>53.73</v>
          </cell>
        </row>
        <row r="449">
          <cell r="B449" t="str">
            <v>V3</v>
          </cell>
          <cell r="G449">
            <v>1</v>
          </cell>
          <cell r="H449">
            <v>1.5</v>
          </cell>
          <cell r="I449">
            <v>0</v>
          </cell>
          <cell r="J449">
            <v>-1.5</v>
          </cell>
        </row>
        <row r="450">
          <cell r="B450" t="str">
            <v>V3</v>
          </cell>
          <cell r="G450">
            <v>1</v>
          </cell>
          <cell r="H450">
            <v>1.5</v>
          </cell>
          <cell r="I450">
            <v>0</v>
          </cell>
          <cell r="J450">
            <v>-1.5</v>
          </cell>
        </row>
        <row r="451">
          <cell r="B451" t="str">
            <v>V3</v>
          </cell>
          <cell r="G451">
            <v>1</v>
          </cell>
          <cell r="H451">
            <v>1.5</v>
          </cell>
          <cell r="I451">
            <v>0</v>
          </cell>
          <cell r="J451">
            <v>-1.5</v>
          </cell>
        </row>
        <row r="453">
          <cell r="B453" t="str">
            <v>ESTUCO INTERIOR SECO P2</v>
          </cell>
          <cell r="J453">
            <v>86.035499999999999</v>
          </cell>
        </row>
        <row r="454">
          <cell r="B454" t="str">
            <v>PINTURA INTERIOR SECO P2</v>
          </cell>
          <cell r="J454">
            <v>73.940499999999986</v>
          </cell>
        </row>
        <row r="455">
          <cell r="B455" t="str">
            <v>ubicacion</v>
          </cell>
          <cell r="G455" t="str">
            <v>largo</v>
          </cell>
          <cell r="H455" t="str">
            <v>alto</v>
          </cell>
          <cell r="I455" t="str">
            <v>m2-e</v>
          </cell>
          <cell r="J455" t="str">
            <v>m2-p</v>
          </cell>
        </row>
        <row r="456">
          <cell r="B456" t="str">
            <v>-</v>
          </cell>
          <cell r="C456" t="str">
            <v>-</v>
          </cell>
          <cell r="D456" t="str">
            <v>-</v>
          </cell>
          <cell r="E456" t="str">
            <v>-</v>
          </cell>
          <cell r="F456" t="str">
            <v>-</v>
          </cell>
          <cell r="G456" t="str">
            <v>-</v>
          </cell>
          <cell r="H456" t="str">
            <v>-</v>
          </cell>
          <cell r="I456" t="str">
            <v>-</v>
          </cell>
          <cell r="J456" t="str">
            <v>-</v>
          </cell>
        </row>
        <row r="457">
          <cell r="B457" t="str">
            <v>escalera</v>
          </cell>
          <cell r="G457">
            <v>3.4</v>
          </cell>
          <cell r="H457">
            <v>3.15</v>
          </cell>
          <cell r="I457">
            <v>10.709999999999999</v>
          </cell>
          <cell r="J457">
            <v>10.709999999999999</v>
          </cell>
        </row>
        <row r="458">
          <cell r="B458" t="str">
            <v>pasillo</v>
          </cell>
          <cell r="G458">
            <v>5.6999999999999993</v>
          </cell>
          <cell r="H458">
            <v>4</v>
          </cell>
          <cell r="I458">
            <v>22.799999999999997</v>
          </cell>
          <cell r="J458">
            <v>22.799999999999997</v>
          </cell>
        </row>
        <row r="459">
          <cell r="B459" t="str">
            <v>V7</v>
          </cell>
          <cell r="G459">
            <v>0.5</v>
          </cell>
          <cell r="H459">
            <v>0.75</v>
          </cell>
          <cell r="I459">
            <v>0</v>
          </cell>
          <cell r="J459">
            <v>-0.375</v>
          </cell>
        </row>
        <row r="460">
          <cell r="B460" t="str">
            <v>P2</v>
          </cell>
          <cell r="G460">
            <v>0.85</v>
          </cell>
          <cell r="H460">
            <v>2.2000000000000002</v>
          </cell>
          <cell r="I460">
            <v>0</v>
          </cell>
          <cell r="J460">
            <v>-1.87</v>
          </cell>
        </row>
        <row r="461">
          <cell r="B461" t="str">
            <v>P5</v>
          </cell>
          <cell r="G461">
            <v>0.9</v>
          </cell>
          <cell r="H461">
            <v>2.2000000000000002</v>
          </cell>
          <cell r="I461">
            <v>0</v>
          </cell>
          <cell r="J461">
            <v>-1.9800000000000002</v>
          </cell>
        </row>
        <row r="462">
          <cell r="B462" t="str">
            <v>dormitorio 1</v>
          </cell>
          <cell r="G462">
            <v>19.349999999999998</v>
          </cell>
          <cell r="H462">
            <v>2.73</v>
          </cell>
          <cell r="I462">
            <v>52.825499999999991</v>
          </cell>
          <cell r="J462">
            <v>52.825499999999991</v>
          </cell>
        </row>
        <row r="463">
          <cell r="B463" t="str">
            <v>P2</v>
          </cell>
          <cell r="G463">
            <v>0.85</v>
          </cell>
          <cell r="H463">
            <v>2.2000000000000002</v>
          </cell>
          <cell r="I463">
            <v>0</v>
          </cell>
          <cell r="J463">
            <v>-1.87</v>
          </cell>
        </row>
        <row r="464">
          <cell r="B464" t="str">
            <v>PV2</v>
          </cell>
          <cell r="G464">
            <v>1.5</v>
          </cell>
          <cell r="H464">
            <v>2.2000000000000002</v>
          </cell>
          <cell r="I464">
            <v>-0.30000000000000027</v>
          </cell>
          <cell r="J464">
            <v>-3.3000000000000003</v>
          </cell>
        </row>
        <row r="465">
          <cell r="B465" t="str">
            <v>V5</v>
          </cell>
          <cell r="G465">
            <v>2</v>
          </cell>
          <cell r="H465">
            <v>1.5</v>
          </cell>
          <cell r="I465">
            <v>0</v>
          </cell>
          <cell r="J465">
            <v>-3</v>
          </cell>
        </row>
        <row r="467">
          <cell r="B467" t="str">
            <v>ESTUCO INTERIOR HUMEDO P1</v>
          </cell>
          <cell r="J467">
            <v>76.330000000000013</v>
          </cell>
        </row>
        <row r="468">
          <cell r="B468" t="str">
            <v>PINTURA INTERIOR HUMEDO P1</v>
          </cell>
          <cell r="J468">
            <v>68.190000000000012</v>
          </cell>
        </row>
        <row r="469">
          <cell r="B469" t="str">
            <v>ubicacion</v>
          </cell>
          <cell r="G469" t="str">
            <v>largo</v>
          </cell>
          <cell r="H469" t="str">
            <v>alto</v>
          </cell>
          <cell r="I469" t="str">
            <v>m2-e</v>
          </cell>
          <cell r="J469" t="str">
            <v>m2-p</v>
          </cell>
        </row>
        <row r="470">
          <cell r="B470" t="str">
            <v>-</v>
          </cell>
          <cell r="C470" t="str">
            <v>-</v>
          </cell>
          <cell r="D470" t="str">
            <v>-</v>
          </cell>
          <cell r="E470" t="str">
            <v>-</v>
          </cell>
          <cell r="F470" t="str">
            <v>-</v>
          </cell>
          <cell r="G470" t="str">
            <v>-</v>
          </cell>
          <cell r="H470" t="str">
            <v>-</v>
          </cell>
          <cell r="I470" t="str">
            <v>-</v>
          </cell>
          <cell r="J470" t="str">
            <v>-</v>
          </cell>
        </row>
        <row r="471">
          <cell r="B471" t="str">
            <v>lavanderia</v>
          </cell>
          <cell r="G471">
            <v>8</v>
          </cell>
          <cell r="H471">
            <v>2.1</v>
          </cell>
          <cell r="I471">
            <v>16.8</v>
          </cell>
          <cell r="J471">
            <v>16.8</v>
          </cell>
        </row>
        <row r="472">
          <cell r="G472">
            <v>3.5</v>
          </cell>
          <cell r="H472">
            <v>3.2</v>
          </cell>
          <cell r="I472">
            <v>11.200000000000001</v>
          </cell>
          <cell r="J472">
            <v>11.200000000000001</v>
          </cell>
        </row>
        <row r="473">
          <cell r="B473" t="str">
            <v>P4</v>
          </cell>
          <cell r="G473">
            <v>0.85</v>
          </cell>
          <cell r="H473">
            <v>2.2000000000000002</v>
          </cell>
          <cell r="I473">
            <v>0</v>
          </cell>
          <cell r="J473">
            <v>-1.87</v>
          </cell>
        </row>
        <row r="474">
          <cell r="B474" t="str">
            <v>V2</v>
          </cell>
          <cell r="G474">
            <v>1</v>
          </cell>
          <cell r="H474">
            <v>1.2</v>
          </cell>
          <cell r="I474">
            <v>0</v>
          </cell>
          <cell r="J474">
            <v>-1.2</v>
          </cell>
        </row>
        <row r="475">
          <cell r="B475" t="str">
            <v>cocina</v>
          </cell>
          <cell r="G475">
            <v>10.4</v>
          </cell>
          <cell r="H475">
            <v>2.1</v>
          </cell>
          <cell r="I475">
            <v>21.840000000000003</v>
          </cell>
          <cell r="J475">
            <v>21.840000000000003</v>
          </cell>
        </row>
        <row r="476">
          <cell r="B476" t="str">
            <v>P4</v>
          </cell>
          <cell r="G476">
            <v>0.85</v>
          </cell>
          <cell r="H476">
            <v>2.2000000000000002</v>
          </cell>
          <cell r="I476">
            <v>0</v>
          </cell>
          <cell r="J476">
            <v>-1.87</v>
          </cell>
        </row>
        <row r="477">
          <cell r="B477" t="str">
            <v>V2</v>
          </cell>
          <cell r="G477">
            <v>1</v>
          </cell>
          <cell r="H477">
            <v>1.2</v>
          </cell>
          <cell r="I477">
            <v>0</v>
          </cell>
          <cell r="J477">
            <v>-1.2</v>
          </cell>
        </row>
        <row r="478">
          <cell r="B478" t="str">
            <v>V8</v>
          </cell>
          <cell r="G478">
            <v>1</v>
          </cell>
          <cell r="H478">
            <v>1.4</v>
          </cell>
          <cell r="I478">
            <v>0</v>
          </cell>
          <cell r="J478">
            <v>-1.4</v>
          </cell>
        </row>
        <row r="479">
          <cell r="B479" t="str">
            <v>baño 2</v>
          </cell>
          <cell r="G479">
            <v>3.7</v>
          </cell>
          <cell r="H479">
            <v>3</v>
          </cell>
          <cell r="I479">
            <v>11.100000000000001</v>
          </cell>
          <cell r="J479">
            <v>11.100000000000001</v>
          </cell>
        </row>
        <row r="480">
          <cell r="B480" t="str">
            <v>baño 3</v>
          </cell>
          <cell r="G480">
            <v>5.7</v>
          </cell>
          <cell r="H480">
            <v>2.7</v>
          </cell>
          <cell r="I480">
            <v>15.390000000000002</v>
          </cell>
          <cell r="J480">
            <v>15.390000000000002</v>
          </cell>
        </row>
        <row r="481">
          <cell r="B481" t="str">
            <v>V1</v>
          </cell>
          <cell r="G481">
            <v>0.5</v>
          </cell>
          <cell r="H481">
            <v>1.2</v>
          </cell>
          <cell r="I481">
            <v>0</v>
          </cell>
          <cell r="J481">
            <v>-0.6</v>
          </cell>
        </row>
        <row r="483">
          <cell r="B483" t="str">
            <v>ESTUCO INTERIOR HUMEDO P2</v>
          </cell>
          <cell r="J483">
            <v>16.652999999999999</v>
          </cell>
        </row>
        <row r="484">
          <cell r="B484" t="str">
            <v>PINTURA INTERIOR HUMEDO P2</v>
          </cell>
          <cell r="J484">
            <v>15.452999999999999</v>
          </cell>
        </row>
        <row r="485">
          <cell r="B485" t="str">
            <v>ubicacion</v>
          </cell>
          <cell r="G485" t="str">
            <v>largo</v>
          </cell>
          <cell r="H485" t="str">
            <v>alto</v>
          </cell>
          <cell r="I485" t="str">
            <v>m2-e</v>
          </cell>
          <cell r="J485" t="str">
            <v>m2-p</v>
          </cell>
        </row>
        <row r="486">
          <cell r="B486" t="str">
            <v>-</v>
          </cell>
          <cell r="C486" t="str">
            <v>-</v>
          </cell>
          <cell r="D486" t="str">
            <v>-</v>
          </cell>
          <cell r="E486" t="str">
            <v>-</v>
          </cell>
          <cell r="F486" t="str">
            <v>-</v>
          </cell>
          <cell r="G486" t="str">
            <v>-</v>
          </cell>
          <cell r="H486" t="str">
            <v>-</v>
          </cell>
          <cell r="I486" t="str">
            <v>-</v>
          </cell>
          <cell r="J486" t="str">
            <v>-</v>
          </cell>
        </row>
        <row r="487">
          <cell r="B487" t="str">
            <v>baño 1</v>
          </cell>
          <cell r="G487">
            <v>6.1</v>
          </cell>
          <cell r="H487">
            <v>2.73</v>
          </cell>
          <cell r="I487">
            <v>16.652999999999999</v>
          </cell>
          <cell r="J487">
            <v>16.652999999999999</v>
          </cell>
        </row>
        <row r="488">
          <cell r="B488" t="str">
            <v>V2</v>
          </cell>
          <cell r="G488">
            <v>1</v>
          </cell>
          <cell r="H488">
            <v>1.2</v>
          </cell>
          <cell r="I488">
            <v>0</v>
          </cell>
          <cell r="J488">
            <v>-1.2</v>
          </cell>
        </row>
        <row r="490">
          <cell r="B490" t="str">
            <v>AFINADO DE RASGOS P1</v>
          </cell>
          <cell r="J490">
            <v>99.08</v>
          </cell>
        </row>
        <row r="491">
          <cell r="B491" t="str">
            <v>denominacion</v>
          </cell>
          <cell r="G491" t="str">
            <v>largo</v>
          </cell>
          <cell r="H491" t="str">
            <v>alto</v>
          </cell>
          <cell r="J491" t="str">
            <v>ml</v>
          </cell>
        </row>
        <row r="492">
          <cell r="B492" t="str">
            <v>-</v>
          </cell>
          <cell r="C492" t="str">
            <v>-</v>
          </cell>
          <cell r="D492" t="str">
            <v>-</v>
          </cell>
          <cell r="E492" t="str">
            <v>-</v>
          </cell>
          <cell r="F492" t="str">
            <v>-</v>
          </cell>
          <cell r="G492" t="str">
            <v>-</v>
          </cell>
          <cell r="H492" t="str">
            <v>-</v>
          </cell>
          <cell r="I492" t="str">
            <v>-</v>
          </cell>
          <cell r="J492" t="str">
            <v>-</v>
          </cell>
        </row>
        <row r="493">
          <cell r="B493" t="str">
            <v>cocina</v>
          </cell>
          <cell r="C493" t="str">
            <v>P4</v>
          </cell>
          <cell r="G493">
            <v>0.85</v>
          </cell>
          <cell r="H493">
            <v>2.2000000000000002</v>
          </cell>
          <cell r="J493">
            <v>5.25</v>
          </cell>
        </row>
        <row r="494">
          <cell r="C494" t="str">
            <v>V2</v>
          </cell>
          <cell r="G494">
            <v>1</v>
          </cell>
          <cell r="H494">
            <v>1.2</v>
          </cell>
          <cell r="J494">
            <v>4.4000000000000004</v>
          </cell>
        </row>
        <row r="495">
          <cell r="C495" t="str">
            <v>V8</v>
          </cell>
          <cell r="G495">
            <v>1</v>
          </cell>
          <cell r="H495">
            <v>1.4</v>
          </cell>
          <cell r="J495">
            <v>4.8</v>
          </cell>
        </row>
        <row r="496">
          <cell r="B496" t="str">
            <v>acceso</v>
          </cell>
          <cell r="C496" t="str">
            <v>P1</v>
          </cell>
          <cell r="G496">
            <v>0.9</v>
          </cell>
          <cell r="H496">
            <v>2.2000000000000002</v>
          </cell>
          <cell r="J496">
            <v>5.3000000000000007</v>
          </cell>
        </row>
        <row r="497">
          <cell r="C497" t="str">
            <v>v</v>
          </cell>
          <cell r="J497">
            <v>2.8</v>
          </cell>
        </row>
        <row r="498">
          <cell r="C498" t="str">
            <v>v</v>
          </cell>
          <cell r="J498">
            <v>2.8</v>
          </cell>
        </row>
        <row r="499">
          <cell r="C499" t="str">
            <v>v</v>
          </cell>
          <cell r="J499">
            <v>2.8</v>
          </cell>
        </row>
        <row r="500">
          <cell r="B500" t="str">
            <v>dormitorio 2</v>
          </cell>
          <cell r="C500" t="str">
            <v>V2</v>
          </cell>
          <cell r="G500">
            <v>1</v>
          </cell>
          <cell r="H500">
            <v>1.2</v>
          </cell>
          <cell r="J500">
            <v>4.4000000000000004</v>
          </cell>
        </row>
        <row r="501">
          <cell r="B501" t="str">
            <v>baño 3</v>
          </cell>
          <cell r="C501" t="str">
            <v>V1</v>
          </cell>
          <cell r="G501">
            <v>0.5</v>
          </cell>
          <cell r="H501">
            <v>1.2</v>
          </cell>
          <cell r="J501">
            <v>3.4</v>
          </cell>
        </row>
        <row r="502">
          <cell r="B502" t="str">
            <v>dormitorio 4</v>
          </cell>
          <cell r="C502" t="str">
            <v>V3</v>
          </cell>
          <cell r="G502">
            <v>1</v>
          </cell>
          <cell r="H502">
            <v>1.5</v>
          </cell>
          <cell r="J502">
            <v>5</v>
          </cell>
        </row>
        <row r="503">
          <cell r="C503" t="str">
            <v>V3</v>
          </cell>
          <cell r="G503">
            <v>1</v>
          </cell>
          <cell r="H503">
            <v>1.5</v>
          </cell>
          <cell r="J503">
            <v>5</v>
          </cell>
        </row>
        <row r="504">
          <cell r="B504" t="str">
            <v>dormitorio 3</v>
          </cell>
          <cell r="C504" t="str">
            <v>V3</v>
          </cell>
          <cell r="G504">
            <v>1</v>
          </cell>
          <cell r="H504">
            <v>1.5</v>
          </cell>
          <cell r="J504">
            <v>5</v>
          </cell>
        </row>
        <row r="505">
          <cell r="C505" t="str">
            <v>v</v>
          </cell>
          <cell r="J505">
            <v>2.5299999999999998</v>
          </cell>
        </row>
        <row r="506">
          <cell r="B506" t="str">
            <v>pasillo</v>
          </cell>
          <cell r="C506" t="str">
            <v>V7</v>
          </cell>
          <cell r="G506">
            <v>0.5</v>
          </cell>
          <cell r="H506">
            <v>0.75</v>
          </cell>
          <cell r="J506">
            <v>2.5</v>
          </cell>
        </row>
        <row r="507">
          <cell r="B507" t="str">
            <v>estar comedor</v>
          </cell>
          <cell r="C507" t="str">
            <v>V4</v>
          </cell>
          <cell r="G507">
            <v>1</v>
          </cell>
          <cell r="H507">
            <v>1.5</v>
          </cell>
          <cell r="J507">
            <v>5</v>
          </cell>
        </row>
        <row r="508">
          <cell r="C508" t="str">
            <v>V6</v>
          </cell>
          <cell r="G508">
            <v>2</v>
          </cell>
          <cell r="H508">
            <v>2</v>
          </cell>
          <cell r="J508">
            <v>8</v>
          </cell>
        </row>
        <row r="509">
          <cell r="C509" t="str">
            <v>PV1</v>
          </cell>
          <cell r="G509">
            <v>1.5</v>
          </cell>
          <cell r="H509">
            <v>2.4</v>
          </cell>
          <cell r="J509">
            <v>6.3</v>
          </cell>
        </row>
        <row r="510">
          <cell r="C510" t="str">
            <v>PV1</v>
          </cell>
          <cell r="G510">
            <v>1.5</v>
          </cell>
          <cell r="H510">
            <v>2.4</v>
          </cell>
          <cell r="J510">
            <v>6.3</v>
          </cell>
        </row>
        <row r="511">
          <cell r="B511" t="str">
            <v>remate muros</v>
          </cell>
          <cell r="C511" t="str">
            <v>lavadero</v>
          </cell>
          <cell r="J511">
            <v>8.6999999999999993</v>
          </cell>
        </row>
        <row r="512">
          <cell r="C512" t="str">
            <v>baño 3</v>
          </cell>
          <cell r="J512">
            <v>6.5</v>
          </cell>
        </row>
        <row r="513">
          <cell r="C513" t="str">
            <v>borde terraza</v>
          </cell>
          <cell r="J513">
            <v>2.2999999999999998</v>
          </cell>
        </row>
        <row r="515">
          <cell r="B515" t="str">
            <v>AFINADO DE RASGOS P2</v>
          </cell>
          <cell r="J515">
            <v>11.850000000000001</v>
          </cell>
        </row>
        <row r="516">
          <cell r="B516" t="str">
            <v>denominacion</v>
          </cell>
          <cell r="G516" t="str">
            <v>largo</v>
          </cell>
          <cell r="H516" t="str">
            <v>alto</v>
          </cell>
          <cell r="J516" t="str">
            <v>ml</v>
          </cell>
        </row>
        <row r="517">
          <cell r="B517" t="str">
            <v>-</v>
          </cell>
          <cell r="C517" t="str">
            <v>-</v>
          </cell>
          <cell r="D517" t="str">
            <v>-</v>
          </cell>
          <cell r="E517" t="str">
            <v>-</v>
          </cell>
          <cell r="F517" t="str">
            <v>-</v>
          </cell>
          <cell r="G517" t="str">
            <v>-</v>
          </cell>
          <cell r="H517" t="str">
            <v>-</v>
          </cell>
          <cell r="I517" t="str">
            <v>-</v>
          </cell>
          <cell r="J517" t="str">
            <v>-</v>
          </cell>
        </row>
        <row r="518">
          <cell r="B518" t="str">
            <v>dormitorio 1</v>
          </cell>
          <cell r="C518" t="str">
            <v>P2</v>
          </cell>
          <cell r="G518">
            <v>0.85</v>
          </cell>
          <cell r="H518">
            <v>2.2000000000000002</v>
          </cell>
          <cell r="J518">
            <v>3.0500000000000003</v>
          </cell>
        </row>
        <row r="519">
          <cell r="C519" t="str">
            <v>PV2</v>
          </cell>
          <cell r="G519">
            <v>1.5</v>
          </cell>
          <cell r="H519">
            <v>2.2000000000000002</v>
          </cell>
          <cell r="J519">
            <v>5.9</v>
          </cell>
        </row>
        <row r="520">
          <cell r="B520" t="str">
            <v>baño 1</v>
          </cell>
          <cell r="C520" t="str">
            <v>V1</v>
          </cell>
          <cell r="G520">
            <v>0.5</v>
          </cell>
          <cell r="H520">
            <v>1.2</v>
          </cell>
          <cell r="J520">
            <v>2.9</v>
          </cell>
        </row>
      </sheetData>
      <sheetData sheetId="4">
        <row r="17">
          <cell r="B17" t="str">
            <v>AREAS PISO 1 (P1)</v>
          </cell>
        </row>
        <row r="19">
          <cell r="B19" t="str">
            <v>AREA H P1 HALL</v>
          </cell>
          <cell r="J19">
            <v>5.9200000000000008</v>
          </cell>
        </row>
        <row r="20">
          <cell r="B20" t="str">
            <v>ubicacion</v>
          </cell>
          <cell r="H20" t="str">
            <v>largo</v>
          </cell>
          <cell r="I20" t="str">
            <v>ancho</v>
          </cell>
          <cell r="J20" t="str">
            <v>m2</v>
          </cell>
        </row>
        <row r="21">
          <cell r="B21" t="str">
            <v>-</v>
          </cell>
          <cell r="C21" t="str">
            <v>-</v>
          </cell>
          <cell r="D21" t="str">
            <v>-</v>
          </cell>
          <cell r="E21" t="str">
            <v>-</v>
          </cell>
          <cell r="F21" t="str">
            <v>-</v>
          </cell>
          <cell r="G21" t="str">
            <v>-</v>
          </cell>
          <cell r="H21" t="str">
            <v>-</v>
          </cell>
          <cell r="I21" t="str">
            <v>-</v>
          </cell>
          <cell r="J21" t="str">
            <v>-</v>
          </cell>
        </row>
        <row r="22">
          <cell r="B22" t="str">
            <v>hall</v>
          </cell>
          <cell r="H22">
            <v>3.7</v>
          </cell>
          <cell r="I22">
            <v>1.6</v>
          </cell>
          <cell r="J22">
            <v>5.9200000000000008</v>
          </cell>
        </row>
        <row r="24">
          <cell r="B24" t="str">
            <v>AREA T P1 HALL</v>
          </cell>
          <cell r="J24">
            <v>5.9200000000000008</v>
          </cell>
        </row>
        <row r="25">
          <cell r="B25" t="str">
            <v>ubicacion</v>
          </cell>
          <cell r="H25" t="str">
            <v>largo</v>
          </cell>
          <cell r="I25" t="str">
            <v>ancho</v>
          </cell>
          <cell r="J25" t="str">
            <v>m2</v>
          </cell>
        </row>
        <row r="26">
          <cell r="B26" t="str">
            <v>-</v>
          </cell>
          <cell r="C26" t="str">
            <v>-</v>
          </cell>
          <cell r="D26" t="str">
            <v>-</v>
          </cell>
          <cell r="E26" t="str">
            <v>-</v>
          </cell>
          <cell r="F26" t="str">
            <v>-</v>
          </cell>
          <cell r="G26" t="str">
            <v>-</v>
          </cell>
          <cell r="H26" t="str">
            <v>-</v>
          </cell>
          <cell r="I26" t="str">
            <v>-</v>
          </cell>
          <cell r="J26" t="str">
            <v>-</v>
          </cell>
        </row>
        <row r="27">
          <cell r="B27" t="str">
            <v>hall</v>
          </cell>
          <cell r="H27">
            <v>3.7</v>
          </cell>
          <cell r="I27">
            <v>1.6</v>
          </cell>
          <cell r="J27">
            <v>5.9200000000000008</v>
          </cell>
        </row>
        <row r="29">
          <cell r="B29" t="str">
            <v>AREA E P1 HALL</v>
          </cell>
          <cell r="J29">
            <v>22.4</v>
          </cell>
        </row>
        <row r="30">
          <cell r="B30" t="str">
            <v>AREA V P1 HALL</v>
          </cell>
          <cell r="J30">
            <v>16.679999999999996</v>
          </cell>
        </row>
        <row r="31">
          <cell r="B31" t="str">
            <v>GUARD  P1 HALL</v>
          </cell>
          <cell r="J31">
            <v>5.4</v>
          </cell>
        </row>
        <row r="32">
          <cell r="B32" t="str">
            <v>CORNIZ  P1 HALL</v>
          </cell>
          <cell r="J32">
            <v>8</v>
          </cell>
        </row>
        <row r="33">
          <cell r="B33" t="str">
            <v>Ubicacion</v>
          </cell>
          <cell r="F33" t="str">
            <v>largo</v>
          </cell>
          <cell r="G33" t="str">
            <v>alto</v>
          </cell>
          <cell r="H33" t="str">
            <v>area e</v>
          </cell>
          <cell r="I33" t="str">
            <v>area p</v>
          </cell>
          <cell r="J33" t="str">
            <v>guard</v>
          </cell>
          <cell r="K33" t="str">
            <v>corn</v>
          </cell>
        </row>
        <row r="34">
          <cell r="B34" t="str">
            <v>-</v>
          </cell>
          <cell r="C34" t="str">
            <v>-</v>
          </cell>
          <cell r="D34" t="str">
            <v>-</v>
          </cell>
          <cell r="E34" t="str">
            <v>-</v>
          </cell>
          <cell r="F34" t="str">
            <v>-</v>
          </cell>
          <cell r="G34" t="str">
            <v>-</v>
          </cell>
          <cell r="H34" t="str">
            <v>-</v>
          </cell>
          <cell r="I34" t="str">
            <v>-</v>
          </cell>
          <cell r="J34" t="str">
            <v>-</v>
          </cell>
          <cell r="K34" t="str">
            <v>-</v>
          </cell>
        </row>
        <row r="35">
          <cell r="B35" t="str">
            <v>hall</v>
          </cell>
          <cell r="F35">
            <v>8</v>
          </cell>
          <cell r="G35">
            <v>2.8</v>
          </cell>
          <cell r="H35">
            <v>22.4</v>
          </cell>
          <cell r="I35">
            <v>22.4</v>
          </cell>
          <cell r="J35">
            <v>8</v>
          </cell>
          <cell r="K35">
            <v>8</v>
          </cell>
        </row>
        <row r="36">
          <cell r="B36" t="str">
            <v>P1</v>
          </cell>
          <cell r="F36">
            <v>0.9</v>
          </cell>
          <cell r="G36">
            <v>2.2000000000000002</v>
          </cell>
          <cell r="H36">
            <v>0</v>
          </cell>
          <cell r="I36">
            <v>-1.9800000000000002</v>
          </cell>
          <cell r="J36">
            <v>-0.9</v>
          </cell>
          <cell r="K36">
            <v>0</v>
          </cell>
        </row>
        <row r="37">
          <cell r="B37" t="str">
            <v>P2</v>
          </cell>
          <cell r="F37">
            <v>0.85</v>
          </cell>
          <cell r="G37">
            <v>2.2000000000000002</v>
          </cell>
          <cell r="H37">
            <v>0</v>
          </cell>
          <cell r="I37">
            <v>-1.87</v>
          </cell>
          <cell r="J37">
            <v>-0.85</v>
          </cell>
          <cell r="K37">
            <v>0</v>
          </cell>
        </row>
        <row r="38">
          <cell r="B38" t="str">
            <v>P2</v>
          </cell>
          <cell r="F38">
            <v>0.85</v>
          </cell>
          <cell r="G38">
            <v>2.2000000000000002</v>
          </cell>
          <cell r="H38">
            <v>0</v>
          </cell>
          <cell r="I38">
            <v>-1.87</v>
          </cell>
          <cell r="J38">
            <v>-0.85</v>
          </cell>
          <cell r="K38">
            <v>0</v>
          </cell>
        </row>
        <row r="40">
          <cell r="B40" t="str">
            <v>AREA P P1 ESTAR COMEDOR</v>
          </cell>
          <cell r="J40">
            <v>26.46</v>
          </cell>
        </row>
        <row r="41">
          <cell r="B41" t="str">
            <v>ubicacion</v>
          </cell>
          <cell r="H41" t="str">
            <v>largo</v>
          </cell>
          <cell r="I41" t="str">
            <v>ancho</v>
          </cell>
          <cell r="J41" t="str">
            <v>m2</v>
          </cell>
        </row>
        <row r="42">
          <cell r="B42" t="str">
            <v>-</v>
          </cell>
          <cell r="C42" t="str">
            <v>-</v>
          </cell>
          <cell r="D42" t="str">
            <v>-</v>
          </cell>
          <cell r="E42" t="str">
            <v>-</v>
          </cell>
          <cell r="F42" t="str">
            <v>-</v>
          </cell>
          <cell r="G42" t="str">
            <v>-</v>
          </cell>
          <cell r="H42" t="str">
            <v>-</v>
          </cell>
          <cell r="I42" t="str">
            <v>-</v>
          </cell>
          <cell r="J42" t="str">
            <v>-</v>
          </cell>
        </row>
        <row r="43">
          <cell r="B43" t="str">
            <v>estar comedor</v>
          </cell>
          <cell r="H43">
            <v>6.3</v>
          </cell>
          <cell r="I43">
            <v>4.2</v>
          </cell>
          <cell r="J43">
            <v>26.46</v>
          </cell>
        </row>
        <row r="45">
          <cell r="B45" t="str">
            <v>AREA T P1 ESTAR COMEDOR</v>
          </cell>
          <cell r="J45">
            <v>27.121499999999997</v>
          </cell>
        </row>
        <row r="46">
          <cell r="B46" t="str">
            <v>ubicacion</v>
          </cell>
          <cell r="G46" t="str">
            <v>largo</v>
          </cell>
          <cell r="H46" t="str">
            <v>ancho</v>
          </cell>
          <cell r="I46" t="str">
            <v>% pend</v>
          </cell>
          <cell r="J46" t="str">
            <v>m2 i</v>
          </cell>
        </row>
        <row r="47">
          <cell r="B47" t="str">
            <v>-</v>
          </cell>
          <cell r="C47" t="str">
            <v>-</v>
          </cell>
          <cell r="D47" t="str">
            <v>-</v>
          </cell>
          <cell r="E47" t="str">
            <v>-</v>
          </cell>
          <cell r="F47" t="str">
            <v>-</v>
          </cell>
          <cell r="G47" t="str">
            <v>-</v>
          </cell>
          <cell r="H47" t="str">
            <v>-</v>
          </cell>
          <cell r="I47" t="str">
            <v>-</v>
          </cell>
          <cell r="J47" t="str">
            <v>-</v>
          </cell>
        </row>
        <row r="48">
          <cell r="B48" t="str">
            <v>estar comedor</v>
          </cell>
          <cell r="G48">
            <v>6.3</v>
          </cell>
          <cell r="H48">
            <v>4.2</v>
          </cell>
          <cell r="I48">
            <v>22.5</v>
          </cell>
          <cell r="J48">
            <v>27.121499999999997</v>
          </cell>
        </row>
        <row r="50">
          <cell r="B50" t="str">
            <v>AREA E P1 ESTAR COMEDOR</v>
          </cell>
          <cell r="J50">
            <v>55.12</v>
          </cell>
        </row>
        <row r="51">
          <cell r="B51" t="str">
            <v>AREA V P1 ESTAR COMEDOR</v>
          </cell>
          <cell r="J51">
            <v>41.62</v>
          </cell>
        </row>
        <row r="52">
          <cell r="B52" t="str">
            <v>GUARD  P1 ESTAR COMEDOR</v>
          </cell>
          <cell r="J52">
            <v>13.399999999999999</v>
          </cell>
        </row>
        <row r="53">
          <cell r="B53" t="str">
            <v>CORNIZ  P1 ESTAR COMEDOR</v>
          </cell>
          <cell r="J53">
            <v>19.399999999999999</v>
          </cell>
        </row>
        <row r="54">
          <cell r="B54" t="str">
            <v>Ubicacion</v>
          </cell>
          <cell r="F54" t="str">
            <v>largo</v>
          </cell>
          <cell r="G54" t="str">
            <v>alto</v>
          </cell>
          <cell r="H54" t="str">
            <v>area e</v>
          </cell>
          <cell r="I54" t="str">
            <v>area p</v>
          </cell>
          <cell r="J54" t="str">
            <v>guard</v>
          </cell>
          <cell r="K54" t="str">
            <v>corn</v>
          </cell>
        </row>
        <row r="55">
          <cell r="B55" t="str">
            <v>-</v>
          </cell>
          <cell r="C55" t="str">
            <v>-</v>
          </cell>
          <cell r="D55" t="str">
            <v>-</v>
          </cell>
          <cell r="E55" t="str">
            <v>-</v>
          </cell>
          <cell r="F55" t="str">
            <v>-</v>
          </cell>
          <cell r="G55" t="str">
            <v>-</v>
          </cell>
          <cell r="H55" t="str">
            <v>-</v>
          </cell>
          <cell r="I55" t="str">
            <v>-</v>
          </cell>
          <cell r="J55" t="str">
            <v>-</v>
          </cell>
          <cell r="K55" t="str">
            <v>-</v>
          </cell>
        </row>
        <row r="56">
          <cell r="B56" t="str">
            <v>estar comedor</v>
          </cell>
          <cell r="F56">
            <v>21</v>
          </cell>
          <cell r="G56">
            <v>2.8</v>
          </cell>
          <cell r="H56">
            <v>58.8</v>
          </cell>
          <cell r="I56">
            <v>58.8</v>
          </cell>
          <cell r="J56">
            <v>21</v>
          </cell>
          <cell r="K56">
            <v>21</v>
          </cell>
        </row>
        <row r="57">
          <cell r="B57" t="str">
            <v>vano</v>
          </cell>
          <cell r="F57">
            <v>1.6</v>
          </cell>
          <cell r="G57">
            <v>2.8</v>
          </cell>
          <cell r="H57">
            <v>-1.4799999999999995</v>
          </cell>
          <cell r="I57">
            <v>-4.4799999999999995</v>
          </cell>
          <cell r="J57">
            <v>-1.6</v>
          </cell>
          <cell r="K57">
            <v>-1.6</v>
          </cell>
        </row>
        <row r="58">
          <cell r="B58" t="str">
            <v>PV1</v>
          </cell>
          <cell r="F58">
            <v>1.5</v>
          </cell>
          <cell r="G58">
            <v>2.4</v>
          </cell>
          <cell r="H58">
            <v>-0.59999999999999964</v>
          </cell>
          <cell r="I58">
            <v>-3.5999999999999996</v>
          </cell>
          <cell r="J58">
            <v>-1.5</v>
          </cell>
          <cell r="K58">
            <v>0</v>
          </cell>
        </row>
        <row r="59">
          <cell r="B59" t="str">
            <v>PV1</v>
          </cell>
          <cell r="F59">
            <v>1.5</v>
          </cell>
          <cell r="G59">
            <v>2.4</v>
          </cell>
          <cell r="H59">
            <v>-0.59999999999999964</v>
          </cell>
          <cell r="I59">
            <v>-3.5999999999999996</v>
          </cell>
          <cell r="J59">
            <v>-1.5</v>
          </cell>
          <cell r="K59">
            <v>0</v>
          </cell>
        </row>
        <row r="60">
          <cell r="B60" t="str">
            <v>V6</v>
          </cell>
          <cell r="F60">
            <v>2</v>
          </cell>
          <cell r="G60">
            <v>2</v>
          </cell>
          <cell r="H60">
            <v>-1</v>
          </cell>
          <cell r="I60">
            <v>-4</v>
          </cell>
          <cell r="J60">
            <v>-2</v>
          </cell>
          <cell r="K60">
            <v>0</v>
          </cell>
        </row>
        <row r="61">
          <cell r="B61" t="str">
            <v>V4</v>
          </cell>
          <cell r="F61">
            <v>1</v>
          </cell>
          <cell r="G61">
            <v>1.5</v>
          </cell>
          <cell r="H61">
            <v>0</v>
          </cell>
          <cell r="I61">
            <v>-1.5</v>
          </cell>
          <cell r="J61">
            <v>-1</v>
          </cell>
          <cell r="K61">
            <v>0</v>
          </cell>
        </row>
        <row r="63">
          <cell r="B63" t="str">
            <v>AREA H P1 DORMITORIOS</v>
          </cell>
          <cell r="J63">
            <v>39.654999999999994</v>
          </cell>
        </row>
        <row r="64">
          <cell r="B64" t="str">
            <v>ubicacion</v>
          </cell>
          <cell r="H64" t="str">
            <v>largo</v>
          </cell>
          <cell r="I64" t="str">
            <v>ancho</v>
          </cell>
          <cell r="J64" t="str">
            <v>m2</v>
          </cell>
        </row>
        <row r="65">
          <cell r="B65" t="str">
            <v>-</v>
          </cell>
          <cell r="C65" t="str">
            <v>-</v>
          </cell>
          <cell r="D65" t="str">
            <v>-</v>
          </cell>
          <cell r="E65" t="str">
            <v>-</v>
          </cell>
          <cell r="F65" t="str">
            <v>-</v>
          </cell>
          <cell r="G65" t="str">
            <v>-</v>
          </cell>
          <cell r="H65" t="str">
            <v>-</v>
          </cell>
          <cell r="I65" t="str">
            <v>-</v>
          </cell>
          <cell r="J65" t="str">
            <v>-</v>
          </cell>
        </row>
        <row r="66">
          <cell r="B66" t="str">
            <v>dormitorio 2</v>
          </cell>
          <cell r="H66">
            <v>1.75</v>
          </cell>
          <cell r="I66">
            <v>0.5</v>
          </cell>
          <cell r="J66">
            <v>0.875</v>
          </cell>
        </row>
        <row r="67">
          <cell r="H67">
            <v>3.55</v>
          </cell>
          <cell r="I67">
            <v>0.7</v>
          </cell>
          <cell r="J67">
            <v>2.4849999999999999</v>
          </cell>
        </row>
        <row r="68">
          <cell r="H68">
            <v>2.6</v>
          </cell>
          <cell r="I68">
            <v>2.2000000000000002</v>
          </cell>
          <cell r="J68">
            <v>5.7200000000000006</v>
          </cell>
        </row>
        <row r="69">
          <cell r="B69" t="str">
            <v>closet 1</v>
          </cell>
          <cell r="H69">
            <v>0.6</v>
          </cell>
          <cell r="I69">
            <v>1.2</v>
          </cell>
          <cell r="J69">
            <v>0.72</v>
          </cell>
        </row>
        <row r="70">
          <cell r="B70" t="str">
            <v>dormitorio 3</v>
          </cell>
          <cell r="H70">
            <v>3.4</v>
          </cell>
          <cell r="I70">
            <v>1.95</v>
          </cell>
          <cell r="J70">
            <v>6.63</v>
          </cell>
        </row>
        <row r="71">
          <cell r="H71">
            <v>4.0999999999999996</v>
          </cell>
          <cell r="I71">
            <v>0.85</v>
          </cell>
          <cell r="J71">
            <v>3.4849999999999994</v>
          </cell>
        </row>
        <row r="72">
          <cell r="B72" t="str">
            <v>closet 3</v>
          </cell>
          <cell r="H72">
            <v>0.6</v>
          </cell>
          <cell r="I72">
            <v>1.85</v>
          </cell>
          <cell r="J72">
            <v>1.1100000000000001</v>
          </cell>
        </row>
        <row r="73">
          <cell r="B73" t="str">
            <v>dormitorio 4</v>
          </cell>
          <cell r="H73">
            <v>4.5</v>
          </cell>
          <cell r="I73">
            <v>1.9</v>
          </cell>
          <cell r="J73">
            <v>8.5499999999999989</v>
          </cell>
        </row>
        <row r="74">
          <cell r="H74">
            <v>5.0999999999999996</v>
          </cell>
          <cell r="I74">
            <v>1</v>
          </cell>
          <cell r="J74">
            <v>5.0999999999999996</v>
          </cell>
        </row>
        <row r="75">
          <cell r="B75" t="str">
            <v>closet 2</v>
          </cell>
          <cell r="H75">
            <v>0.6</v>
          </cell>
          <cell r="I75">
            <v>1.8</v>
          </cell>
          <cell r="J75">
            <v>1.08</v>
          </cell>
        </row>
        <row r="76">
          <cell r="B76" t="str">
            <v>pasillo</v>
          </cell>
          <cell r="H76">
            <v>3.9</v>
          </cell>
          <cell r="I76">
            <v>1</v>
          </cell>
          <cell r="J76">
            <v>3.9</v>
          </cell>
        </row>
        <row r="78">
          <cell r="B78" t="str">
            <v>AREA E P1 DORMITORIOS</v>
          </cell>
          <cell r="J78">
            <v>168.48400000000001</v>
          </cell>
        </row>
        <row r="79">
          <cell r="B79" t="str">
            <v>AREA V P1 DORMITORIOS</v>
          </cell>
          <cell r="J79">
            <v>129.88399999999999</v>
          </cell>
        </row>
        <row r="80">
          <cell r="B80" t="str">
            <v>GUARD  P1 DORMITORIOS</v>
          </cell>
          <cell r="J80">
            <v>45.449999999999996</v>
          </cell>
        </row>
        <row r="81">
          <cell r="B81" t="str">
            <v>CORNIZ  P1 DORMITORIOS</v>
          </cell>
          <cell r="J81">
            <v>56.099999999999994</v>
          </cell>
        </row>
        <row r="82">
          <cell r="B82" t="str">
            <v>Ubicacion</v>
          </cell>
          <cell r="F82" t="str">
            <v>largo</v>
          </cell>
          <cell r="G82" t="str">
            <v>alto</v>
          </cell>
          <cell r="H82" t="str">
            <v>area e</v>
          </cell>
          <cell r="I82" t="str">
            <v>area p</v>
          </cell>
          <cell r="J82" t="str">
            <v>guard</v>
          </cell>
          <cell r="K82" t="str">
            <v>corn</v>
          </cell>
        </row>
        <row r="83">
          <cell r="B83" t="str">
            <v>-</v>
          </cell>
          <cell r="C83" t="str">
            <v>-</v>
          </cell>
          <cell r="D83" t="str">
            <v>-</v>
          </cell>
          <cell r="E83" t="str">
            <v>-</v>
          </cell>
          <cell r="F83" t="str">
            <v>-</v>
          </cell>
          <cell r="G83" t="str">
            <v>-</v>
          </cell>
          <cell r="H83" t="str">
            <v>-</v>
          </cell>
          <cell r="I83" t="str">
            <v>-</v>
          </cell>
          <cell r="J83" t="str">
            <v>-</v>
          </cell>
          <cell r="K83" t="str">
            <v>-</v>
          </cell>
        </row>
        <row r="84">
          <cell r="B84" t="str">
            <v>dormitorio 2</v>
          </cell>
          <cell r="F84">
            <v>13.9</v>
          </cell>
          <cell r="G84">
            <v>2.8</v>
          </cell>
          <cell r="H84">
            <v>38.92</v>
          </cell>
          <cell r="I84">
            <v>38.92</v>
          </cell>
          <cell r="J84">
            <v>13.9</v>
          </cell>
          <cell r="K84">
            <v>13.9</v>
          </cell>
        </row>
        <row r="85">
          <cell r="B85" t="str">
            <v>P2</v>
          </cell>
          <cell r="F85">
            <v>0.85</v>
          </cell>
          <cell r="G85">
            <v>2.2000000000000002</v>
          </cell>
          <cell r="H85">
            <v>0</v>
          </cell>
          <cell r="I85">
            <v>-1.87</v>
          </cell>
          <cell r="J85">
            <v>-0.85</v>
          </cell>
          <cell r="K85">
            <v>0</v>
          </cell>
        </row>
        <row r="86">
          <cell r="B86" t="str">
            <v>V2</v>
          </cell>
          <cell r="F86">
            <v>1</v>
          </cell>
          <cell r="G86">
            <v>1.2</v>
          </cell>
          <cell r="H86">
            <v>0</v>
          </cell>
          <cell r="I86">
            <v>-1.2</v>
          </cell>
          <cell r="J86">
            <v>-1</v>
          </cell>
          <cell r="K86">
            <v>0</v>
          </cell>
        </row>
        <row r="87">
          <cell r="B87" t="str">
            <v>P3</v>
          </cell>
          <cell r="F87">
            <v>0.75</v>
          </cell>
          <cell r="G87">
            <v>2.2000000000000002</v>
          </cell>
          <cell r="H87">
            <v>0</v>
          </cell>
          <cell r="I87">
            <v>-1.6500000000000001</v>
          </cell>
          <cell r="J87">
            <v>-0.75</v>
          </cell>
          <cell r="K87">
            <v>0</v>
          </cell>
        </row>
        <row r="88">
          <cell r="B88" t="str">
            <v>PCL1</v>
          </cell>
          <cell r="F88">
            <v>1.2</v>
          </cell>
          <cell r="G88">
            <v>2.5</v>
          </cell>
          <cell r="H88">
            <v>0</v>
          </cell>
          <cell r="I88">
            <v>-3</v>
          </cell>
          <cell r="J88">
            <v>-1.2</v>
          </cell>
          <cell r="K88">
            <v>-1.2</v>
          </cell>
        </row>
        <row r="89">
          <cell r="B89" t="str">
            <v>closet 1</v>
          </cell>
          <cell r="F89">
            <v>3.5999999999999996</v>
          </cell>
          <cell r="G89">
            <v>2.8</v>
          </cell>
          <cell r="H89">
            <v>10.079999999999998</v>
          </cell>
          <cell r="I89">
            <v>10.079999999999998</v>
          </cell>
          <cell r="J89">
            <v>3.5999999999999996</v>
          </cell>
          <cell r="K89">
            <v>3.5999999999999996</v>
          </cell>
        </row>
        <row r="90">
          <cell r="B90" t="str">
            <v>PCL1</v>
          </cell>
          <cell r="F90">
            <v>1.2</v>
          </cell>
          <cell r="G90">
            <v>2.5</v>
          </cell>
          <cell r="H90">
            <v>0</v>
          </cell>
          <cell r="I90">
            <v>-3</v>
          </cell>
          <cell r="J90">
            <v>-1.2</v>
          </cell>
          <cell r="K90">
            <v>-1.2</v>
          </cell>
        </row>
        <row r="91">
          <cell r="B91" t="str">
            <v>dormitorio 3</v>
          </cell>
          <cell r="F91">
            <v>13.799999999999999</v>
          </cell>
          <cell r="G91">
            <v>2.5</v>
          </cell>
          <cell r="H91">
            <v>34.5</v>
          </cell>
          <cell r="I91">
            <v>34.5</v>
          </cell>
          <cell r="J91">
            <v>13.799999999999999</v>
          </cell>
          <cell r="K91">
            <v>13.799999999999999</v>
          </cell>
        </row>
        <row r="92">
          <cell r="B92" t="str">
            <v>P2</v>
          </cell>
          <cell r="F92">
            <v>0.85</v>
          </cell>
          <cell r="G92">
            <v>2.2000000000000002</v>
          </cell>
          <cell r="H92">
            <v>0</v>
          </cell>
          <cell r="I92">
            <v>-1.87</v>
          </cell>
          <cell r="J92">
            <v>-0.85</v>
          </cell>
          <cell r="K92">
            <v>0</v>
          </cell>
        </row>
        <row r="93">
          <cell r="B93" t="str">
            <v>V3</v>
          </cell>
          <cell r="F93">
            <v>1</v>
          </cell>
          <cell r="G93">
            <v>1.5</v>
          </cell>
          <cell r="H93">
            <v>0</v>
          </cell>
          <cell r="I93">
            <v>-1.5</v>
          </cell>
          <cell r="J93">
            <v>-1</v>
          </cell>
          <cell r="K93">
            <v>0</v>
          </cell>
        </row>
        <row r="94">
          <cell r="B94" t="str">
            <v>PCL3</v>
          </cell>
          <cell r="F94">
            <v>1.85</v>
          </cell>
          <cell r="G94">
            <v>2.5</v>
          </cell>
          <cell r="H94">
            <v>-1.625</v>
          </cell>
          <cell r="I94">
            <v>-4.625</v>
          </cell>
          <cell r="J94">
            <v>-1.85</v>
          </cell>
          <cell r="K94">
            <v>-1.85</v>
          </cell>
        </row>
        <row r="95">
          <cell r="B95" t="str">
            <v>closet 3</v>
          </cell>
          <cell r="F95">
            <v>4.9000000000000004</v>
          </cell>
          <cell r="G95">
            <v>2.5</v>
          </cell>
          <cell r="H95">
            <v>12.25</v>
          </cell>
          <cell r="I95">
            <v>12.25</v>
          </cell>
          <cell r="J95">
            <v>4.9000000000000004</v>
          </cell>
          <cell r="K95">
            <v>4.9000000000000004</v>
          </cell>
        </row>
        <row r="96">
          <cell r="B96" t="str">
            <v>PCL3</v>
          </cell>
          <cell r="F96">
            <v>1.85</v>
          </cell>
          <cell r="G96">
            <v>2.5</v>
          </cell>
          <cell r="H96">
            <v>-1.625</v>
          </cell>
          <cell r="I96">
            <v>-4.625</v>
          </cell>
          <cell r="J96">
            <v>-1.85</v>
          </cell>
          <cell r="K96">
            <v>-1.85</v>
          </cell>
        </row>
        <row r="97">
          <cell r="B97" t="str">
            <v>dormitorio 4</v>
          </cell>
          <cell r="F97">
            <v>16</v>
          </cell>
          <cell r="G97">
            <v>2.5</v>
          </cell>
          <cell r="H97">
            <v>40</v>
          </cell>
          <cell r="I97">
            <v>40</v>
          </cell>
          <cell r="J97">
            <v>16</v>
          </cell>
          <cell r="K97">
            <v>16</v>
          </cell>
        </row>
        <row r="98">
          <cell r="B98" t="str">
            <v>P2</v>
          </cell>
          <cell r="F98">
            <v>0.85</v>
          </cell>
          <cell r="G98">
            <v>2.2000000000000002</v>
          </cell>
          <cell r="H98">
            <v>0</v>
          </cell>
          <cell r="I98">
            <v>-1.87</v>
          </cell>
          <cell r="J98">
            <v>-0.85</v>
          </cell>
          <cell r="K98">
            <v>0</v>
          </cell>
        </row>
        <row r="99">
          <cell r="B99" t="str">
            <v>PCL2</v>
          </cell>
          <cell r="F99">
            <v>1.8</v>
          </cell>
          <cell r="G99">
            <v>2.5</v>
          </cell>
          <cell r="H99">
            <v>-1.5</v>
          </cell>
          <cell r="I99">
            <v>-4.5</v>
          </cell>
          <cell r="J99">
            <v>-1.8</v>
          </cell>
          <cell r="K99">
            <v>-1.8</v>
          </cell>
        </row>
        <row r="100">
          <cell r="B100" t="str">
            <v>V3</v>
          </cell>
          <cell r="F100">
            <v>1</v>
          </cell>
          <cell r="G100">
            <v>1.5</v>
          </cell>
          <cell r="H100">
            <v>0</v>
          </cell>
          <cell r="I100">
            <v>-1.5</v>
          </cell>
          <cell r="J100">
            <v>-1</v>
          </cell>
          <cell r="K100">
            <v>0</v>
          </cell>
        </row>
        <row r="101">
          <cell r="B101" t="str">
            <v>V3</v>
          </cell>
          <cell r="F101">
            <v>1</v>
          </cell>
          <cell r="G101">
            <v>1.5</v>
          </cell>
          <cell r="H101">
            <v>0</v>
          </cell>
          <cell r="I101">
            <v>-1.5</v>
          </cell>
          <cell r="J101">
            <v>-1</v>
          </cell>
          <cell r="K101">
            <v>0</v>
          </cell>
        </row>
        <row r="102">
          <cell r="B102" t="str">
            <v>closet 2</v>
          </cell>
          <cell r="F102">
            <v>4.8</v>
          </cell>
          <cell r="G102">
            <v>2.5</v>
          </cell>
          <cell r="H102">
            <v>12</v>
          </cell>
          <cell r="I102">
            <v>12</v>
          </cell>
          <cell r="J102">
            <v>4.8</v>
          </cell>
          <cell r="K102">
            <v>4.8</v>
          </cell>
        </row>
        <row r="103">
          <cell r="B103" t="str">
            <v>PCL2</v>
          </cell>
          <cell r="F103">
            <v>1.8</v>
          </cell>
          <cell r="G103">
            <v>2.5</v>
          </cell>
          <cell r="H103">
            <v>-1.5</v>
          </cell>
          <cell r="I103">
            <v>-4.5</v>
          </cell>
          <cell r="J103">
            <v>-1.8</v>
          </cell>
          <cell r="K103">
            <v>-1.8</v>
          </cell>
        </row>
        <row r="104">
          <cell r="B104" t="str">
            <v>pasillo</v>
          </cell>
          <cell r="F104">
            <v>2.8</v>
          </cell>
          <cell r="G104">
            <v>4.28</v>
          </cell>
          <cell r="H104">
            <v>11.984</v>
          </cell>
          <cell r="I104">
            <v>11.984</v>
          </cell>
          <cell r="J104">
            <v>2.8</v>
          </cell>
          <cell r="K104">
            <v>2.8</v>
          </cell>
        </row>
        <row r="105">
          <cell r="F105">
            <v>6</v>
          </cell>
          <cell r="G105">
            <v>2.5</v>
          </cell>
          <cell r="H105">
            <v>15</v>
          </cell>
          <cell r="I105">
            <v>15</v>
          </cell>
          <cell r="J105">
            <v>6</v>
          </cell>
          <cell r="K105">
            <v>6</v>
          </cell>
        </row>
        <row r="106">
          <cell r="B106" t="str">
            <v>vano</v>
          </cell>
          <cell r="F106">
            <v>0.9</v>
          </cell>
          <cell r="G106">
            <v>2.5</v>
          </cell>
          <cell r="H106">
            <v>0</v>
          </cell>
          <cell r="I106">
            <v>-2.25</v>
          </cell>
          <cell r="J106">
            <v>-0.9</v>
          </cell>
          <cell r="K106">
            <v>0</v>
          </cell>
        </row>
        <row r="107">
          <cell r="B107" t="str">
            <v>P2</v>
          </cell>
          <cell r="F107">
            <v>0.85</v>
          </cell>
          <cell r="G107">
            <v>2.2000000000000002</v>
          </cell>
          <cell r="H107">
            <v>0</v>
          </cell>
          <cell r="I107">
            <v>-1.87</v>
          </cell>
          <cell r="J107">
            <v>-0.85</v>
          </cell>
          <cell r="K107">
            <v>0</v>
          </cell>
        </row>
        <row r="108">
          <cell r="B108" t="str">
            <v>P2</v>
          </cell>
          <cell r="F108">
            <v>0.85</v>
          </cell>
          <cell r="G108">
            <v>2.2000000000000002</v>
          </cell>
          <cell r="H108">
            <v>0</v>
          </cell>
          <cell r="I108">
            <v>-1.87</v>
          </cell>
          <cell r="J108">
            <v>-0.85</v>
          </cell>
          <cell r="K108">
            <v>0</v>
          </cell>
        </row>
        <row r="109">
          <cell r="B109" t="str">
            <v>P3</v>
          </cell>
          <cell r="F109">
            <v>0.75</v>
          </cell>
          <cell r="G109">
            <v>2.2000000000000002</v>
          </cell>
          <cell r="H109">
            <v>0</v>
          </cell>
          <cell r="I109">
            <v>-1.6500000000000001</v>
          </cell>
          <cell r="J109">
            <v>-0.75</v>
          </cell>
          <cell r="K109">
            <v>0</v>
          </cell>
        </row>
        <row r="111">
          <cell r="B111" t="str">
            <v>AREA P P1 BAÑO 2 y 3</v>
          </cell>
          <cell r="J111">
            <v>4.3600000000000003</v>
          </cell>
        </row>
        <row r="112">
          <cell r="B112" t="str">
            <v>AREA T P1 BAÑO 2 y 3</v>
          </cell>
          <cell r="J112">
            <v>6.39</v>
          </cell>
        </row>
        <row r="113">
          <cell r="B113" t="str">
            <v>Ubicacion</v>
          </cell>
          <cell r="G113" t="str">
            <v>largo</v>
          </cell>
          <cell r="H113" t="str">
            <v>ancho</v>
          </cell>
          <cell r="I113" t="str">
            <v>m2</v>
          </cell>
          <cell r="J113" t="str">
            <v>m2</v>
          </cell>
        </row>
        <row r="114">
          <cell r="B114" t="str">
            <v>-</v>
          </cell>
          <cell r="C114" t="str">
            <v>-</v>
          </cell>
          <cell r="D114" t="str">
            <v>-</v>
          </cell>
          <cell r="E114" t="str">
            <v>-</v>
          </cell>
          <cell r="F114" t="str">
            <v>-</v>
          </cell>
          <cell r="G114" t="str">
            <v>-</v>
          </cell>
          <cell r="H114" t="str">
            <v>-</v>
          </cell>
          <cell r="I114" t="str">
            <v>-</v>
          </cell>
          <cell r="J114" t="str">
            <v>-</v>
          </cell>
        </row>
        <row r="115">
          <cell r="B115" t="str">
            <v>baño 2</v>
          </cell>
          <cell r="G115">
            <v>1.4</v>
          </cell>
          <cell r="H115">
            <v>2.1</v>
          </cell>
          <cell r="I115">
            <v>2.94</v>
          </cell>
          <cell r="J115">
            <v>2.94</v>
          </cell>
        </row>
        <row r="116">
          <cell r="C116" t="str">
            <v>tina</v>
          </cell>
          <cell r="G116">
            <v>1.4</v>
          </cell>
          <cell r="H116">
            <v>0.7</v>
          </cell>
          <cell r="I116">
            <v>-0.97999999999999987</v>
          </cell>
        </row>
        <row r="117">
          <cell r="B117" t="str">
            <v>baño 3</v>
          </cell>
          <cell r="G117">
            <v>1.5</v>
          </cell>
          <cell r="H117">
            <v>2.2999999999999998</v>
          </cell>
          <cell r="I117">
            <v>3.4499999999999997</v>
          </cell>
          <cell r="J117">
            <v>3.4499999999999997</v>
          </cell>
        </row>
        <row r="118">
          <cell r="C118" t="str">
            <v>tina</v>
          </cell>
          <cell r="G118">
            <v>1.5</v>
          </cell>
          <cell r="H118">
            <v>0.7</v>
          </cell>
          <cell r="I118">
            <v>-1.0499999999999998</v>
          </cell>
        </row>
        <row r="120">
          <cell r="B120" t="str">
            <v>AREA E P1 BAÑO 2 y 3</v>
          </cell>
          <cell r="J120">
            <v>38.599999999999994</v>
          </cell>
        </row>
        <row r="121">
          <cell r="B121" t="str">
            <v>AREA V P1 BAÑO 2 y 3</v>
          </cell>
          <cell r="J121">
            <v>34.700000000000003</v>
          </cell>
        </row>
        <row r="122">
          <cell r="B122" t="str">
            <v>GUARD  P1 BAÑO 2 y 3</v>
          </cell>
          <cell r="J122">
            <v>12.6</v>
          </cell>
        </row>
        <row r="123">
          <cell r="B123" t="str">
            <v>CORNIZ  P1 BAÑO 2 y 3</v>
          </cell>
          <cell r="J123">
            <v>14.6</v>
          </cell>
        </row>
        <row r="124">
          <cell r="B124" t="str">
            <v>Ubicacion</v>
          </cell>
          <cell r="F124" t="str">
            <v>largo</v>
          </cell>
          <cell r="G124" t="str">
            <v>alto</v>
          </cell>
          <cell r="H124" t="str">
            <v>area e</v>
          </cell>
          <cell r="I124" t="str">
            <v>area p</v>
          </cell>
          <cell r="J124" t="str">
            <v>guard</v>
          </cell>
          <cell r="K124" t="str">
            <v>corn</v>
          </cell>
        </row>
        <row r="125">
          <cell r="B125" t="str">
            <v>-</v>
          </cell>
          <cell r="C125" t="str">
            <v>-</v>
          </cell>
          <cell r="D125" t="str">
            <v>-</v>
          </cell>
          <cell r="E125" t="str">
            <v>-</v>
          </cell>
          <cell r="F125" t="str">
            <v>-</v>
          </cell>
          <cell r="G125" t="str">
            <v>-</v>
          </cell>
          <cell r="H125" t="str">
            <v>-</v>
          </cell>
          <cell r="I125" t="str">
            <v>-</v>
          </cell>
          <cell r="J125" t="str">
            <v>-</v>
          </cell>
          <cell r="K125" t="str">
            <v>-</v>
          </cell>
        </row>
        <row r="126">
          <cell r="B126" t="str">
            <v>baño 2</v>
          </cell>
          <cell r="F126">
            <v>7</v>
          </cell>
          <cell r="G126">
            <v>2.8</v>
          </cell>
          <cell r="H126">
            <v>19.599999999999998</v>
          </cell>
          <cell r="I126">
            <v>19.599999999999998</v>
          </cell>
          <cell r="J126">
            <v>7</v>
          </cell>
          <cell r="K126">
            <v>7</v>
          </cell>
        </row>
        <row r="127">
          <cell r="B127" t="str">
            <v>P3</v>
          </cell>
          <cell r="F127">
            <v>0.75</v>
          </cell>
          <cell r="G127">
            <v>2.2000000000000002</v>
          </cell>
          <cell r="H127">
            <v>0</v>
          </cell>
          <cell r="I127">
            <v>-1.6500000000000001</v>
          </cell>
          <cell r="J127">
            <v>-0.75</v>
          </cell>
          <cell r="K127">
            <v>0</v>
          </cell>
        </row>
        <row r="128">
          <cell r="B128" t="str">
            <v>baño 3</v>
          </cell>
          <cell r="F128">
            <v>7.6</v>
          </cell>
          <cell r="G128">
            <v>2.5</v>
          </cell>
          <cell r="H128">
            <v>19</v>
          </cell>
          <cell r="I128">
            <v>19</v>
          </cell>
          <cell r="J128">
            <v>7.6</v>
          </cell>
          <cell r="K128">
            <v>7.6</v>
          </cell>
        </row>
        <row r="129">
          <cell r="B129" t="str">
            <v>P3</v>
          </cell>
          <cell r="F129">
            <v>0.75</v>
          </cell>
          <cell r="G129">
            <v>2.2000000000000002</v>
          </cell>
          <cell r="H129">
            <v>0</v>
          </cell>
          <cell r="I129">
            <v>-1.6500000000000001</v>
          </cell>
          <cell r="J129">
            <v>-0.75</v>
          </cell>
          <cell r="K129">
            <v>0</v>
          </cell>
        </row>
        <row r="130">
          <cell r="B130" t="str">
            <v>V1</v>
          </cell>
          <cell r="F130">
            <v>0.5</v>
          </cell>
          <cell r="G130">
            <v>1.2</v>
          </cell>
          <cell r="H130">
            <v>0</v>
          </cell>
          <cell r="I130">
            <v>-0.6</v>
          </cell>
          <cell r="J130">
            <v>-0.5</v>
          </cell>
          <cell r="K130">
            <v>0</v>
          </cell>
        </row>
        <row r="132">
          <cell r="B132" t="str">
            <v>AREA P P1 BAÑO VISITA</v>
          </cell>
          <cell r="J132">
            <v>0</v>
          </cell>
        </row>
        <row r="133">
          <cell r="B133" t="str">
            <v>AREA T P1 BAÑO VISITA</v>
          </cell>
          <cell r="J133">
            <v>0</v>
          </cell>
        </row>
        <row r="134">
          <cell r="B134" t="str">
            <v>Ubicacion</v>
          </cell>
          <cell r="G134" t="str">
            <v>largo</v>
          </cell>
          <cell r="H134" t="str">
            <v>ancho</v>
          </cell>
          <cell r="I134" t="str">
            <v>m2</v>
          </cell>
          <cell r="J134" t="str">
            <v>m2</v>
          </cell>
        </row>
        <row r="135">
          <cell r="B135" t="str">
            <v>-</v>
          </cell>
          <cell r="C135" t="str">
            <v>-</v>
          </cell>
          <cell r="D135" t="str">
            <v>-</v>
          </cell>
          <cell r="E135" t="str">
            <v>-</v>
          </cell>
          <cell r="F135" t="str">
            <v>-</v>
          </cell>
          <cell r="G135" t="str">
            <v>-</v>
          </cell>
          <cell r="H135" t="str">
            <v>-</v>
          </cell>
          <cell r="I135" t="str">
            <v>-</v>
          </cell>
          <cell r="J135" t="str">
            <v>-</v>
          </cell>
        </row>
        <row r="136">
          <cell r="B136" t="str">
            <v>baño visita</v>
          </cell>
          <cell r="I136">
            <v>0</v>
          </cell>
          <cell r="J136">
            <v>0</v>
          </cell>
        </row>
        <row r="138">
          <cell r="B138" t="str">
            <v>AREA E P1 BAÑO VISITA</v>
          </cell>
          <cell r="J138">
            <v>0</v>
          </cell>
        </row>
        <row r="139">
          <cell r="B139" t="str">
            <v>AREA V P1 BAÑO VISITA</v>
          </cell>
          <cell r="J139">
            <v>0</v>
          </cell>
        </row>
        <row r="140">
          <cell r="B140" t="str">
            <v>GUARD  P1 BAÑO VISITA</v>
          </cell>
          <cell r="J140">
            <v>0</v>
          </cell>
        </row>
        <row r="141">
          <cell r="B141" t="str">
            <v>CORNIZ  P1 BAÑO VISITA</v>
          </cell>
          <cell r="J141">
            <v>0</v>
          </cell>
        </row>
        <row r="142">
          <cell r="B142" t="str">
            <v>Ubicacion</v>
          </cell>
          <cell r="F142" t="str">
            <v>largo</v>
          </cell>
          <cell r="G142" t="str">
            <v>alto</v>
          </cell>
          <cell r="H142" t="str">
            <v>area e</v>
          </cell>
          <cell r="I142" t="str">
            <v>area p</v>
          </cell>
          <cell r="J142" t="str">
            <v>guard</v>
          </cell>
          <cell r="K142" t="str">
            <v>corn</v>
          </cell>
        </row>
        <row r="143">
          <cell r="B143" t="str">
            <v>-</v>
          </cell>
          <cell r="C143" t="str">
            <v>-</v>
          </cell>
          <cell r="D143" t="str">
            <v>-</v>
          </cell>
          <cell r="E143" t="str">
            <v>-</v>
          </cell>
          <cell r="F143" t="str">
            <v>-</v>
          </cell>
          <cell r="G143" t="str">
            <v>-</v>
          </cell>
          <cell r="H143" t="str">
            <v>-</v>
          </cell>
          <cell r="I143" t="str">
            <v>-</v>
          </cell>
          <cell r="J143" t="str">
            <v>-</v>
          </cell>
          <cell r="K143" t="str">
            <v>-</v>
          </cell>
        </row>
        <row r="144">
          <cell r="B144" t="str">
            <v>baño visita</v>
          </cell>
          <cell r="F144">
            <v>0</v>
          </cell>
          <cell r="G144">
            <v>2.5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</row>
        <row r="145"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</row>
        <row r="147">
          <cell r="B147" t="str">
            <v>AREA P P1 COCINA</v>
          </cell>
          <cell r="J147">
            <v>11.549999999999999</v>
          </cell>
        </row>
        <row r="148">
          <cell r="B148" t="str">
            <v>ubicacion</v>
          </cell>
          <cell r="H148" t="str">
            <v>largo</v>
          </cell>
          <cell r="I148" t="str">
            <v>ancho</v>
          </cell>
          <cell r="J148" t="str">
            <v>m2</v>
          </cell>
        </row>
        <row r="149">
          <cell r="B149" t="str">
            <v>-</v>
          </cell>
          <cell r="C149" t="str">
            <v>-</v>
          </cell>
          <cell r="D149" t="str">
            <v>-</v>
          </cell>
          <cell r="E149" t="str">
            <v>-</v>
          </cell>
          <cell r="F149" t="str">
            <v>-</v>
          </cell>
          <cell r="G149" t="str">
            <v>-</v>
          </cell>
          <cell r="H149" t="str">
            <v>-</v>
          </cell>
          <cell r="I149" t="str">
            <v>-</v>
          </cell>
          <cell r="J149" t="str">
            <v>-</v>
          </cell>
        </row>
        <row r="150">
          <cell r="B150" t="str">
            <v>cocina</v>
          </cell>
          <cell r="H150">
            <v>3.5</v>
          </cell>
          <cell r="I150">
            <v>3.3</v>
          </cell>
          <cell r="J150">
            <v>11.549999999999999</v>
          </cell>
        </row>
        <row r="151">
          <cell r="B151" t="str">
            <v>despensa</v>
          </cell>
          <cell r="C151" t="str">
            <v>incluido en cocina</v>
          </cell>
          <cell r="J151">
            <v>0</v>
          </cell>
        </row>
        <row r="153">
          <cell r="B153" t="str">
            <v>AREA T P1 COCINA</v>
          </cell>
          <cell r="J153">
            <v>11.549999999999999</v>
          </cell>
        </row>
        <row r="154">
          <cell r="B154" t="str">
            <v>ubicacion</v>
          </cell>
          <cell r="H154" t="str">
            <v>largo</v>
          </cell>
          <cell r="I154" t="str">
            <v>ancho</v>
          </cell>
          <cell r="J154" t="str">
            <v>m2</v>
          </cell>
        </row>
        <row r="155">
          <cell r="B155" t="str">
            <v>-</v>
          </cell>
          <cell r="C155" t="str">
            <v>-</v>
          </cell>
          <cell r="D155" t="str">
            <v>-</v>
          </cell>
          <cell r="E155" t="str">
            <v>-</v>
          </cell>
          <cell r="F155" t="str">
            <v>-</v>
          </cell>
          <cell r="G155" t="str">
            <v>-</v>
          </cell>
          <cell r="H155" t="str">
            <v>-</v>
          </cell>
          <cell r="I155" t="str">
            <v>-</v>
          </cell>
          <cell r="J155" t="str">
            <v>-</v>
          </cell>
        </row>
        <row r="156">
          <cell r="B156" t="str">
            <v>cocina</v>
          </cell>
          <cell r="H156">
            <v>3.5</v>
          </cell>
          <cell r="I156">
            <v>3.3</v>
          </cell>
          <cell r="J156">
            <v>11.549999999999999</v>
          </cell>
        </row>
        <row r="157">
          <cell r="B157" t="str">
            <v>despensa</v>
          </cell>
          <cell r="C157" t="str">
            <v>incluido en cocina</v>
          </cell>
          <cell r="J157">
            <v>0</v>
          </cell>
        </row>
        <row r="159">
          <cell r="B159" t="str">
            <v>AREA E P1 COCINA ceramica</v>
          </cell>
          <cell r="J159">
            <v>14.959999999999997</v>
          </cell>
        </row>
        <row r="160">
          <cell r="B160" t="str">
            <v>AREA V P1 COCINA ceramica</v>
          </cell>
          <cell r="J160">
            <v>11.889999999999997</v>
          </cell>
        </row>
        <row r="161">
          <cell r="B161" t="str">
            <v>GUARD  P1 COCINA ceramica</v>
          </cell>
          <cell r="J161">
            <v>4.95</v>
          </cell>
        </row>
        <row r="162">
          <cell r="B162" t="str">
            <v>CORNIZ  P1 COCINA ceramica</v>
          </cell>
          <cell r="J162">
            <v>0</v>
          </cell>
        </row>
        <row r="163">
          <cell r="B163" t="str">
            <v>Ubicacion</v>
          </cell>
          <cell r="F163" t="str">
            <v>largo</v>
          </cell>
          <cell r="G163" t="str">
            <v>alto</v>
          </cell>
          <cell r="H163" t="str">
            <v>area e</v>
          </cell>
          <cell r="I163" t="str">
            <v>area p</v>
          </cell>
          <cell r="J163" t="str">
            <v>guard</v>
          </cell>
          <cell r="K163" t="str">
            <v>corn</v>
          </cell>
        </row>
        <row r="164">
          <cell r="B164" t="str">
            <v>-</v>
          </cell>
          <cell r="C164" t="str">
            <v>-</v>
          </cell>
          <cell r="D164" t="str">
            <v>-</v>
          </cell>
          <cell r="E164" t="str">
            <v>-</v>
          </cell>
          <cell r="F164" t="str">
            <v>-</v>
          </cell>
          <cell r="G164" t="str">
            <v>-</v>
          </cell>
          <cell r="H164" t="str">
            <v>-</v>
          </cell>
          <cell r="I164" t="str">
            <v>-</v>
          </cell>
          <cell r="J164" t="str">
            <v>-</v>
          </cell>
          <cell r="K164" t="str">
            <v>-</v>
          </cell>
        </row>
        <row r="165">
          <cell r="B165" t="str">
            <v>cocina</v>
          </cell>
          <cell r="F165">
            <v>6.8</v>
          </cell>
          <cell r="G165">
            <v>2.1999999999999997</v>
          </cell>
          <cell r="H165">
            <v>14.959999999999997</v>
          </cell>
          <cell r="I165">
            <v>14.959999999999997</v>
          </cell>
          <cell r="J165">
            <v>6.8</v>
          </cell>
        </row>
        <row r="166">
          <cell r="B166" t="str">
            <v>P4</v>
          </cell>
          <cell r="F166">
            <v>0.85</v>
          </cell>
          <cell r="G166">
            <v>2.2000000000000002</v>
          </cell>
          <cell r="H166">
            <v>0</v>
          </cell>
          <cell r="I166">
            <v>-1.87</v>
          </cell>
          <cell r="J166">
            <v>-0.85</v>
          </cell>
        </row>
        <row r="167">
          <cell r="B167" t="str">
            <v>V2</v>
          </cell>
          <cell r="F167">
            <v>1</v>
          </cell>
          <cell r="G167">
            <v>1.2</v>
          </cell>
          <cell r="H167">
            <v>0</v>
          </cell>
          <cell r="I167">
            <v>-1.2</v>
          </cell>
          <cell r="J167">
            <v>-1</v>
          </cell>
        </row>
        <row r="168">
          <cell r="B168" t="str">
            <v>despensa</v>
          </cell>
          <cell r="G168">
            <v>2.8</v>
          </cell>
          <cell r="H168">
            <v>0</v>
          </cell>
          <cell r="I168">
            <v>0</v>
          </cell>
          <cell r="J168">
            <v>0</v>
          </cell>
        </row>
        <row r="170">
          <cell r="B170" t="str">
            <v>AREA E P1 COCINA pintura</v>
          </cell>
          <cell r="J170">
            <v>32.839999999999996</v>
          </cell>
        </row>
        <row r="171">
          <cell r="B171" t="str">
            <v>AREA V P1 COCINA pintura</v>
          </cell>
          <cell r="J171">
            <v>24.77</v>
          </cell>
        </row>
        <row r="172">
          <cell r="B172" t="str">
            <v>GUARD  P1 COCINA pintura</v>
          </cell>
          <cell r="J172">
            <v>6.55</v>
          </cell>
        </row>
        <row r="173">
          <cell r="B173" t="str">
            <v>CORNIZ  P1 COCINA pintura</v>
          </cell>
          <cell r="J173">
            <v>10.7</v>
          </cell>
        </row>
        <row r="174">
          <cell r="B174" t="str">
            <v>Ubicacion</v>
          </cell>
          <cell r="F174" t="str">
            <v>largo</v>
          </cell>
          <cell r="G174" t="str">
            <v>alto</v>
          </cell>
          <cell r="H174" t="str">
            <v>area e</v>
          </cell>
          <cell r="I174" t="str">
            <v>area p</v>
          </cell>
          <cell r="J174" t="str">
            <v>guard</v>
          </cell>
          <cell r="K174" t="str">
            <v>corn</v>
          </cell>
        </row>
        <row r="175">
          <cell r="B175" t="str">
            <v>-</v>
          </cell>
          <cell r="C175" t="str">
            <v>-</v>
          </cell>
          <cell r="D175" t="str">
            <v>-</v>
          </cell>
          <cell r="E175" t="str">
            <v>-</v>
          </cell>
          <cell r="F175" t="str">
            <v>-</v>
          </cell>
          <cell r="G175" t="str">
            <v>-</v>
          </cell>
          <cell r="H175" t="str">
            <v>-</v>
          </cell>
          <cell r="I175" t="str">
            <v>-</v>
          </cell>
          <cell r="J175" t="str">
            <v>-</v>
          </cell>
          <cell r="K175" t="str">
            <v>-</v>
          </cell>
        </row>
        <row r="176">
          <cell r="B176" t="str">
            <v>cocina</v>
          </cell>
          <cell r="F176">
            <v>6.8</v>
          </cell>
          <cell r="G176">
            <v>0.6</v>
          </cell>
          <cell r="H176">
            <v>4.08</v>
          </cell>
          <cell r="I176">
            <v>4.08</v>
          </cell>
          <cell r="K176">
            <v>2.2999999999999998</v>
          </cell>
        </row>
        <row r="177">
          <cell r="F177">
            <v>6.8</v>
          </cell>
          <cell r="G177">
            <v>2.8</v>
          </cell>
          <cell r="H177">
            <v>19.04</v>
          </cell>
          <cell r="I177">
            <v>19.04</v>
          </cell>
          <cell r="J177">
            <v>6.8</v>
          </cell>
          <cell r="K177">
            <v>6.8</v>
          </cell>
        </row>
        <row r="178">
          <cell r="B178" t="str">
            <v>P2</v>
          </cell>
          <cell r="F178">
            <v>0.85</v>
          </cell>
          <cell r="G178">
            <v>2.2000000000000002</v>
          </cell>
          <cell r="H178">
            <v>0</v>
          </cell>
          <cell r="I178">
            <v>-1.87</v>
          </cell>
          <cell r="J178">
            <v>-0.85</v>
          </cell>
          <cell r="K178">
            <v>0</v>
          </cell>
        </row>
        <row r="179">
          <cell r="B179" t="str">
            <v>V8</v>
          </cell>
          <cell r="F179">
            <v>1</v>
          </cell>
          <cell r="G179">
            <v>1.4</v>
          </cell>
          <cell r="H179">
            <v>0</v>
          </cell>
          <cell r="I179">
            <v>-1.4</v>
          </cell>
          <cell r="J179">
            <v>-1</v>
          </cell>
          <cell r="K179">
            <v>0</v>
          </cell>
        </row>
        <row r="180">
          <cell r="B180" t="str">
            <v>PDe</v>
          </cell>
          <cell r="F180">
            <v>1</v>
          </cell>
          <cell r="G180">
            <v>2.4</v>
          </cell>
          <cell r="H180">
            <v>0</v>
          </cell>
          <cell r="I180">
            <v>-2.4</v>
          </cell>
          <cell r="J180">
            <v>-1</v>
          </cell>
          <cell r="K180">
            <v>-1</v>
          </cell>
        </row>
        <row r="181">
          <cell r="B181" t="str">
            <v>despensa</v>
          </cell>
          <cell r="F181">
            <v>3.5999999999999996</v>
          </cell>
          <cell r="G181">
            <v>2.6999999999999997</v>
          </cell>
          <cell r="H181">
            <v>9.7199999999999989</v>
          </cell>
          <cell r="I181">
            <v>9.7199999999999989</v>
          </cell>
          <cell r="J181">
            <v>3.5999999999999996</v>
          </cell>
          <cell r="K181">
            <v>3.5999999999999996</v>
          </cell>
        </row>
        <row r="182">
          <cell r="B182" t="str">
            <v>PDe</v>
          </cell>
          <cell r="F182">
            <v>1</v>
          </cell>
          <cell r="G182">
            <v>2.4</v>
          </cell>
          <cell r="H182">
            <v>0</v>
          </cell>
          <cell r="I182">
            <v>-2.4</v>
          </cell>
          <cell r="J182">
            <v>-1</v>
          </cell>
          <cell r="K182">
            <v>-1</v>
          </cell>
        </row>
        <row r="184">
          <cell r="B184" t="str">
            <v>AREA H P1 LAVANDERIA</v>
          </cell>
          <cell r="J184">
            <v>5.9500000000000011</v>
          </cell>
        </row>
        <row r="185">
          <cell r="B185" t="str">
            <v>ubicacion</v>
          </cell>
          <cell r="H185" t="str">
            <v>largo</v>
          </cell>
          <cell r="I185" t="str">
            <v>ancho</v>
          </cell>
          <cell r="J185" t="str">
            <v>m2</v>
          </cell>
        </row>
        <row r="186">
          <cell r="B186" t="str">
            <v>-</v>
          </cell>
          <cell r="C186" t="str">
            <v>-</v>
          </cell>
          <cell r="D186" t="str">
            <v>-</v>
          </cell>
          <cell r="E186" t="str">
            <v>-</v>
          </cell>
          <cell r="F186" t="str">
            <v>-</v>
          </cell>
          <cell r="G186" t="str">
            <v>-</v>
          </cell>
          <cell r="H186" t="str">
            <v>-</v>
          </cell>
          <cell r="I186" t="str">
            <v>-</v>
          </cell>
          <cell r="J186" t="str">
            <v>-</v>
          </cell>
        </row>
        <row r="187">
          <cell r="B187" t="str">
            <v>lavanderia</v>
          </cell>
          <cell r="H187">
            <v>3.5</v>
          </cell>
          <cell r="I187">
            <v>1.7000000000000002</v>
          </cell>
          <cell r="J187">
            <v>5.9500000000000011</v>
          </cell>
        </row>
        <row r="189">
          <cell r="B189" t="str">
            <v>AREA E P1 LAVANDERIA ceramico</v>
          </cell>
          <cell r="J189">
            <v>0</v>
          </cell>
        </row>
        <row r="190">
          <cell r="B190" t="str">
            <v>AREA V P1 LAVANDERIA ceramico</v>
          </cell>
          <cell r="J190">
            <v>0</v>
          </cell>
        </row>
        <row r="191">
          <cell r="B191" t="str">
            <v>GUARD  P1 LAVANDERIA ceramico</v>
          </cell>
          <cell r="J191">
            <v>0</v>
          </cell>
        </row>
        <row r="192">
          <cell r="B192" t="str">
            <v>CORNIZ  P1 LAVANDERIA ceramico</v>
          </cell>
          <cell r="J192">
            <v>0</v>
          </cell>
        </row>
        <row r="193">
          <cell r="B193" t="str">
            <v>Ubicacion</v>
          </cell>
          <cell r="F193" t="str">
            <v>largo</v>
          </cell>
          <cell r="G193" t="str">
            <v>alto</v>
          </cell>
          <cell r="H193" t="str">
            <v>area e</v>
          </cell>
          <cell r="I193" t="str">
            <v>area p</v>
          </cell>
          <cell r="J193" t="str">
            <v>guard</v>
          </cell>
          <cell r="K193" t="str">
            <v>corn</v>
          </cell>
        </row>
        <row r="194">
          <cell r="B194" t="str">
            <v>-</v>
          </cell>
          <cell r="C194" t="str">
            <v>-</v>
          </cell>
          <cell r="D194" t="str">
            <v>-</v>
          </cell>
          <cell r="E194" t="str">
            <v>-</v>
          </cell>
          <cell r="F194" t="str">
            <v>-</v>
          </cell>
          <cell r="G194" t="str">
            <v>-</v>
          </cell>
          <cell r="H194" t="str">
            <v>-</v>
          </cell>
          <cell r="I194" t="str">
            <v>-</v>
          </cell>
          <cell r="J194" t="str">
            <v>-</v>
          </cell>
          <cell r="K194" t="str">
            <v>-</v>
          </cell>
        </row>
        <row r="195">
          <cell r="B195" t="str">
            <v>lavanderia</v>
          </cell>
          <cell r="G195">
            <v>2.2000000000000002</v>
          </cell>
          <cell r="H195">
            <v>0</v>
          </cell>
          <cell r="I195">
            <v>0</v>
          </cell>
          <cell r="J195">
            <v>0</v>
          </cell>
        </row>
        <row r="196">
          <cell r="G196">
            <v>2.2000000000000002</v>
          </cell>
          <cell r="H196">
            <v>0</v>
          </cell>
          <cell r="I196">
            <v>0</v>
          </cell>
          <cell r="J196">
            <v>0</v>
          </cell>
        </row>
        <row r="198">
          <cell r="B198" t="str">
            <v>AREA E P1 LAVANDERIA pintura</v>
          </cell>
          <cell r="J198">
            <v>28</v>
          </cell>
        </row>
        <row r="199">
          <cell r="B199" t="str">
            <v>AREA V P1 LAVANDERIA pintura</v>
          </cell>
          <cell r="J199">
            <v>24.259999999999998</v>
          </cell>
        </row>
        <row r="200">
          <cell r="B200" t="str">
            <v>GUARD  P1 LAVANDERIA pintura</v>
          </cell>
          <cell r="J200">
            <v>-1.7</v>
          </cell>
        </row>
        <row r="201">
          <cell r="B201" t="str">
            <v>CORNIZ  P1 LAVANDERIA pintura</v>
          </cell>
          <cell r="J201">
            <v>0</v>
          </cell>
        </row>
        <row r="202">
          <cell r="B202" t="str">
            <v>Ubicacion</v>
          </cell>
          <cell r="F202" t="str">
            <v>largo</v>
          </cell>
          <cell r="G202" t="str">
            <v>alto</v>
          </cell>
          <cell r="H202" t="str">
            <v>area e</v>
          </cell>
          <cell r="I202" t="str">
            <v>area p</v>
          </cell>
          <cell r="J202" t="str">
            <v>guard</v>
          </cell>
          <cell r="K202" t="str">
            <v>corn</v>
          </cell>
        </row>
        <row r="203">
          <cell r="B203" t="str">
            <v>-</v>
          </cell>
          <cell r="C203" t="str">
            <v>-</v>
          </cell>
          <cell r="D203" t="str">
            <v>-</v>
          </cell>
          <cell r="E203" t="str">
            <v>-</v>
          </cell>
          <cell r="F203" t="str">
            <v>-</v>
          </cell>
          <cell r="G203" t="str">
            <v>-</v>
          </cell>
          <cell r="H203" t="str">
            <v>-</v>
          </cell>
          <cell r="I203" t="str">
            <v>-</v>
          </cell>
          <cell r="J203" t="str">
            <v>-</v>
          </cell>
          <cell r="K203" t="str">
            <v>-</v>
          </cell>
        </row>
        <row r="204">
          <cell r="B204" t="str">
            <v>lavanderia</v>
          </cell>
          <cell r="F204">
            <v>8</v>
          </cell>
          <cell r="G204">
            <v>2.1</v>
          </cell>
          <cell r="H204">
            <v>16.8</v>
          </cell>
          <cell r="I204">
            <v>16.8</v>
          </cell>
        </row>
        <row r="205">
          <cell r="F205">
            <v>3.5</v>
          </cell>
          <cell r="G205">
            <v>3.2</v>
          </cell>
          <cell r="H205">
            <v>11.200000000000001</v>
          </cell>
          <cell r="I205">
            <v>11.200000000000001</v>
          </cell>
        </row>
        <row r="206">
          <cell r="B206" t="str">
            <v>P2</v>
          </cell>
          <cell r="F206">
            <v>0.85</v>
          </cell>
          <cell r="G206">
            <v>2.2000000000000002</v>
          </cell>
          <cell r="H206">
            <v>0</v>
          </cell>
          <cell r="I206">
            <v>-1.87</v>
          </cell>
          <cell r="J206">
            <v>-0.85</v>
          </cell>
        </row>
        <row r="207">
          <cell r="B207" t="str">
            <v>P4</v>
          </cell>
          <cell r="F207">
            <v>0.85</v>
          </cell>
          <cell r="G207">
            <v>2.2000000000000002</v>
          </cell>
          <cell r="H207">
            <v>0</v>
          </cell>
          <cell r="I207">
            <v>-1.87</v>
          </cell>
          <cell r="J207">
            <v>-0.85</v>
          </cell>
        </row>
        <row r="209">
          <cell r="B209" t="str">
            <v>AREA H P1 ESCALERAS</v>
          </cell>
          <cell r="J209">
            <v>3.5300000000000002</v>
          </cell>
        </row>
        <row r="210">
          <cell r="B210" t="str">
            <v>AREA H P1 ESCALERAS (descansos)</v>
          </cell>
          <cell r="J210">
            <v>0</v>
          </cell>
        </row>
        <row r="211">
          <cell r="B211" t="str">
            <v>Ubicacion</v>
          </cell>
          <cell r="G211" t="str">
            <v>largo</v>
          </cell>
          <cell r="H211" t="str">
            <v>ancho</v>
          </cell>
          <cell r="I211" t="str">
            <v>m2</v>
          </cell>
          <cell r="J211" t="str">
            <v>m2</v>
          </cell>
        </row>
        <row r="212">
          <cell r="B212" t="str">
            <v>-</v>
          </cell>
          <cell r="C212" t="str">
            <v>-</v>
          </cell>
          <cell r="D212" t="str">
            <v>-</v>
          </cell>
          <cell r="E212" t="str">
            <v>-</v>
          </cell>
          <cell r="F212" t="str">
            <v>-</v>
          </cell>
          <cell r="G212" t="str">
            <v>-</v>
          </cell>
          <cell r="H212" t="str">
            <v>-</v>
          </cell>
          <cell r="I212" t="str">
            <v>-</v>
          </cell>
          <cell r="J212" t="str">
            <v>-</v>
          </cell>
        </row>
        <row r="213">
          <cell r="B213" t="str">
            <v>Escalera 1</v>
          </cell>
          <cell r="G213">
            <v>1</v>
          </cell>
          <cell r="H213">
            <v>2</v>
          </cell>
          <cell r="I213">
            <v>2</v>
          </cell>
        </row>
        <row r="214">
          <cell r="G214">
            <v>1.7</v>
          </cell>
          <cell r="H214">
            <v>0.9</v>
          </cell>
          <cell r="I214">
            <v>1.53</v>
          </cell>
        </row>
        <row r="215">
          <cell r="C215" t="str">
            <v>descansos</v>
          </cell>
          <cell r="J215">
            <v>0</v>
          </cell>
        </row>
        <row r="217">
          <cell r="B217" t="str">
            <v>AREA E P1 ESCALERAS</v>
          </cell>
          <cell r="J217">
            <v>24.869999999999997</v>
          </cell>
        </row>
        <row r="218">
          <cell r="B218" t="str">
            <v>AREA V P1 ESCALERAS</v>
          </cell>
          <cell r="J218">
            <v>24.869999999999997</v>
          </cell>
        </row>
        <row r="219">
          <cell r="B219" t="str">
            <v>GUARD  P1 ESCALERAS</v>
          </cell>
          <cell r="J219">
            <v>12.959999999999999</v>
          </cell>
        </row>
        <row r="220">
          <cell r="B220" t="str">
            <v>CORNIZ  P1 ESCALERAS</v>
          </cell>
          <cell r="J220">
            <v>7.4</v>
          </cell>
        </row>
        <row r="221">
          <cell r="B221" t="str">
            <v>Ubicacion</v>
          </cell>
          <cell r="F221" t="str">
            <v>largo</v>
          </cell>
          <cell r="G221" t="str">
            <v>alto</v>
          </cell>
          <cell r="H221" t="str">
            <v>area e</v>
          </cell>
          <cell r="I221" t="str">
            <v>area p</v>
          </cell>
          <cell r="J221" t="str">
            <v>guard</v>
          </cell>
          <cell r="K221" t="str">
            <v>corn</v>
          </cell>
        </row>
        <row r="222">
          <cell r="B222" t="str">
            <v>-</v>
          </cell>
          <cell r="C222" t="str">
            <v>-</v>
          </cell>
          <cell r="D222" t="str">
            <v>-</v>
          </cell>
          <cell r="E222" t="str">
            <v>-</v>
          </cell>
          <cell r="F222" t="str">
            <v>-</v>
          </cell>
          <cell r="G222" t="str">
            <v>-</v>
          </cell>
          <cell r="H222" t="str">
            <v>-</v>
          </cell>
          <cell r="I222" t="str">
            <v>-</v>
          </cell>
          <cell r="J222" t="str">
            <v>-</v>
          </cell>
          <cell r="K222" t="str">
            <v>-</v>
          </cell>
        </row>
        <row r="223">
          <cell r="B223" t="str">
            <v>escalera</v>
          </cell>
          <cell r="F223">
            <v>4</v>
          </cell>
          <cell r="G223">
            <v>3.54</v>
          </cell>
          <cell r="H223">
            <v>14.16</v>
          </cell>
          <cell r="I223">
            <v>14.16</v>
          </cell>
          <cell r="J223">
            <v>9.5599999999999987</v>
          </cell>
          <cell r="K223">
            <v>4</v>
          </cell>
        </row>
        <row r="224">
          <cell r="F224">
            <v>3.4</v>
          </cell>
          <cell r="G224">
            <v>3.15</v>
          </cell>
          <cell r="H224">
            <v>10.709999999999999</v>
          </cell>
          <cell r="I224">
            <v>10.709999999999999</v>
          </cell>
          <cell r="J224">
            <v>3.4</v>
          </cell>
          <cell r="K224">
            <v>3.4</v>
          </cell>
        </row>
        <row r="225"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</row>
        <row r="227">
          <cell r="B227" t="str">
            <v xml:space="preserve">AREA H P1 TERRAZAS </v>
          </cell>
          <cell r="J227">
            <v>17.010000000000002</v>
          </cell>
        </row>
        <row r="228">
          <cell r="B228" t="str">
            <v>Ubicacion</v>
          </cell>
          <cell r="H228" t="str">
            <v>largo</v>
          </cell>
          <cell r="I228" t="str">
            <v>ancho</v>
          </cell>
          <cell r="J228" t="str">
            <v>m2</v>
          </cell>
        </row>
        <row r="229">
          <cell r="B229" t="str">
            <v>-</v>
          </cell>
          <cell r="C229" t="str">
            <v>-</v>
          </cell>
          <cell r="D229" t="str">
            <v>-</v>
          </cell>
          <cell r="E229" t="str">
            <v>-</v>
          </cell>
          <cell r="F229" t="str">
            <v>-</v>
          </cell>
          <cell r="G229" t="str">
            <v>-</v>
          </cell>
          <cell r="H229" t="str">
            <v>-</v>
          </cell>
          <cell r="I229" t="str">
            <v>-</v>
          </cell>
          <cell r="J229" t="str">
            <v>-</v>
          </cell>
        </row>
        <row r="230">
          <cell r="B230" t="str">
            <v>terraza estar comedor</v>
          </cell>
          <cell r="H230">
            <v>6.3</v>
          </cell>
          <cell r="I230">
            <v>2.7</v>
          </cell>
          <cell r="J230">
            <v>17.010000000000002</v>
          </cell>
        </row>
        <row r="232">
          <cell r="B232" t="str">
            <v xml:space="preserve">AREA H P1 JARDINERAS </v>
          </cell>
          <cell r="J232">
            <v>0</v>
          </cell>
        </row>
        <row r="233">
          <cell r="B233" t="str">
            <v>Ubicacion</v>
          </cell>
          <cell r="H233" t="str">
            <v>largo</v>
          </cell>
          <cell r="I233" t="str">
            <v>ancho</v>
          </cell>
          <cell r="J233" t="str">
            <v>m2</v>
          </cell>
        </row>
        <row r="234">
          <cell r="B234" t="str">
            <v>-</v>
          </cell>
          <cell r="C234" t="str">
            <v>-</v>
          </cell>
          <cell r="D234" t="str">
            <v>-</v>
          </cell>
          <cell r="E234" t="str">
            <v>-</v>
          </cell>
          <cell r="F234" t="str">
            <v>-</v>
          </cell>
          <cell r="G234" t="str">
            <v>-</v>
          </cell>
          <cell r="H234" t="str">
            <v>-</v>
          </cell>
          <cell r="I234" t="str">
            <v>-</v>
          </cell>
          <cell r="J234" t="str">
            <v>-</v>
          </cell>
        </row>
        <row r="235">
          <cell r="B235" t="str">
            <v>jardinera</v>
          </cell>
          <cell r="J235">
            <v>0</v>
          </cell>
        </row>
        <row r="237">
          <cell r="B237" t="str">
            <v xml:space="preserve">AREA V P1 JARDINERAS </v>
          </cell>
          <cell r="J237">
            <v>0</v>
          </cell>
        </row>
        <row r="238">
          <cell r="B238" t="str">
            <v>Ubicacion</v>
          </cell>
          <cell r="F238" t="str">
            <v>largo</v>
          </cell>
          <cell r="G238" t="str">
            <v>alto</v>
          </cell>
          <cell r="H238" t="str">
            <v>area e</v>
          </cell>
        </row>
        <row r="239">
          <cell r="B239" t="str">
            <v>-</v>
          </cell>
          <cell r="C239" t="str">
            <v>-</v>
          </cell>
          <cell r="D239" t="str">
            <v>-</v>
          </cell>
          <cell r="E239" t="str">
            <v>-</v>
          </cell>
          <cell r="F239" t="str">
            <v>-</v>
          </cell>
          <cell r="G239" t="str">
            <v>-</v>
          </cell>
          <cell r="H239" t="str">
            <v>-</v>
          </cell>
        </row>
        <row r="240">
          <cell r="B240" t="str">
            <v>jardinera</v>
          </cell>
          <cell r="F240">
            <v>0</v>
          </cell>
          <cell r="G240">
            <v>0.5</v>
          </cell>
          <cell r="H240">
            <v>0</v>
          </cell>
        </row>
        <row r="242">
          <cell r="B242" t="str">
            <v>AREA H P1 PATIO SERVICIO</v>
          </cell>
          <cell r="J242">
            <v>0</v>
          </cell>
        </row>
        <row r="243">
          <cell r="B243" t="str">
            <v>Ubicacion</v>
          </cell>
          <cell r="H243" t="str">
            <v>largo</v>
          </cell>
          <cell r="I243" t="str">
            <v>ancho</v>
          </cell>
          <cell r="J243" t="str">
            <v>m2</v>
          </cell>
        </row>
        <row r="244">
          <cell r="B244" t="str">
            <v>-</v>
          </cell>
          <cell r="C244" t="str">
            <v>-</v>
          </cell>
          <cell r="D244" t="str">
            <v>-</v>
          </cell>
          <cell r="E244" t="str">
            <v>-</v>
          </cell>
          <cell r="F244" t="str">
            <v>-</v>
          </cell>
          <cell r="G244" t="str">
            <v>-</v>
          </cell>
          <cell r="H244" t="str">
            <v>-</v>
          </cell>
          <cell r="I244" t="str">
            <v>-</v>
          </cell>
          <cell r="J244" t="str">
            <v>-</v>
          </cell>
        </row>
        <row r="245">
          <cell r="B245" t="str">
            <v>patio servicio</v>
          </cell>
          <cell r="J245">
            <v>0</v>
          </cell>
        </row>
        <row r="247">
          <cell r="B247" t="str">
            <v>AREA H P1 PATIO ACCESO</v>
          </cell>
          <cell r="J247">
            <v>4.6800000000000006</v>
          </cell>
        </row>
        <row r="248">
          <cell r="B248" t="str">
            <v>Ubicacion</v>
          </cell>
          <cell r="H248" t="str">
            <v>largo</v>
          </cell>
          <cell r="I248" t="str">
            <v>ancho</v>
          </cell>
          <cell r="J248" t="str">
            <v>m2</v>
          </cell>
        </row>
        <row r="249">
          <cell r="B249" t="str">
            <v>-</v>
          </cell>
          <cell r="C249" t="str">
            <v>-</v>
          </cell>
          <cell r="D249" t="str">
            <v>-</v>
          </cell>
          <cell r="E249" t="str">
            <v>-</v>
          </cell>
          <cell r="F249" t="str">
            <v>-</v>
          </cell>
          <cell r="G249" t="str">
            <v>-</v>
          </cell>
          <cell r="H249" t="str">
            <v>-</v>
          </cell>
          <cell r="I249" t="str">
            <v>-</v>
          </cell>
          <cell r="J249" t="str">
            <v>-</v>
          </cell>
        </row>
        <row r="250">
          <cell r="B250" t="str">
            <v>patio acceso</v>
          </cell>
          <cell r="H250">
            <v>1.8</v>
          </cell>
          <cell r="I250">
            <v>2.6</v>
          </cell>
          <cell r="J250">
            <v>4.6800000000000006</v>
          </cell>
        </row>
        <row r="252">
          <cell r="B252" t="str">
            <v>AREA H P1 ESTACIONAMIENTO</v>
          </cell>
          <cell r="J252">
            <v>0</v>
          </cell>
        </row>
        <row r="253">
          <cell r="B253" t="str">
            <v>Ubicacion</v>
          </cell>
          <cell r="H253" t="str">
            <v>largo</v>
          </cell>
          <cell r="I253" t="str">
            <v>ancho</v>
          </cell>
          <cell r="J253" t="str">
            <v>m2</v>
          </cell>
        </row>
        <row r="254">
          <cell r="B254" t="str">
            <v>-</v>
          </cell>
          <cell r="C254" t="str">
            <v>-</v>
          </cell>
          <cell r="D254" t="str">
            <v>-</v>
          </cell>
          <cell r="E254" t="str">
            <v>-</v>
          </cell>
          <cell r="F254" t="str">
            <v>-</v>
          </cell>
          <cell r="G254" t="str">
            <v>-</v>
          </cell>
          <cell r="H254" t="str">
            <v>-</v>
          </cell>
          <cell r="I254" t="str">
            <v>-</v>
          </cell>
          <cell r="J254" t="str">
            <v>-</v>
          </cell>
        </row>
        <row r="255">
          <cell r="B255" t="str">
            <v>estacionamiento</v>
          </cell>
          <cell r="J255">
            <v>0</v>
          </cell>
        </row>
        <row r="256">
          <cell r="J256">
            <v>0</v>
          </cell>
        </row>
        <row r="260">
          <cell r="B260" t="str">
            <v>AREAS PISO 2 (P2)</v>
          </cell>
        </row>
        <row r="262">
          <cell r="B262" t="str">
            <v>AREA P P2 HALL</v>
          </cell>
          <cell r="J262">
            <v>0</v>
          </cell>
        </row>
        <row r="263">
          <cell r="B263" t="str">
            <v>ubicacion</v>
          </cell>
          <cell r="H263" t="str">
            <v>largo</v>
          </cell>
          <cell r="I263" t="str">
            <v>ancho</v>
          </cell>
          <cell r="J263" t="str">
            <v>m2</v>
          </cell>
        </row>
        <row r="264">
          <cell r="B264" t="str">
            <v>-</v>
          </cell>
          <cell r="C264" t="str">
            <v>-</v>
          </cell>
          <cell r="D264" t="str">
            <v>-</v>
          </cell>
          <cell r="E264" t="str">
            <v>-</v>
          </cell>
          <cell r="F264" t="str">
            <v>-</v>
          </cell>
          <cell r="G264" t="str">
            <v>-</v>
          </cell>
          <cell r="H264" t="str">
            <v>-</v>
          </cell>
          <cell r="I264" t="str">
            <v>-</v>
          </cell>
          <cell r="J264" t="str">
            <v>-</v>
          </cell>
        </row>
        <row r="265">
          <cell r="B265" t="str">
            <v>hall piso 2</v>
          </cell>
          <cell r="J265">
            <v>0</v>
          </cell>
        </row>
        <row r="267">
          <cell r="B267" t="str">
            <v>AREA T P2 HALL</v>
          </cell>
          <cell r="J267">
            <v>0</v>
          </cell>
        </row>
        <row r="268">
          <cell r="B268" t="str">
            <v>ubicacion</v>
          </cell>
          <cell r="H268" t="str">
            <v>largo</v>
          </cell>
          <cell r="I268" t="str">
            <v>ancho</v>
          </cell>
          <cell r="J268" t="str">
            <v>m2</v>
          </cell>
        </row>
        <row r="269">
          <cell r="B269" t="str">
            <v>-</v>
          </cell>
          <cell r="C269" t="str">
            <v>-</v>
          </cell>
          <cell r="D269" t="str">
            <v>-</v>
          </cell>
          <cell r="E269" t="str">
            <v>-</v>
          </cell>
          <cell r="F269" t="str">
            <v>-</v>
          </cell>
          <cell r="G269" t="str">
            <v>-</v>
          </cell>
          <cell r="H269" t="str">
            <v>-</v>
          </cell>
          <cell r="I269" t="str">
            <v>-</v>
          </cell>
          <cell r="J269" t="str">
            <v>-</v>
          </cell>
        </row>
        <row r="270">
          <cell r="B270" t="str">
            <v>hall piso 2</v>
          </cell>
          <cell r="J270">
            <v>0</v>
          </cell>
        </row>
        <row r="272">
          <cell r="B272" t="str">
            <v>AREA E P2 HALL</v>
          </cell>
          <cell r="J272">
            <v>0</v>
          </cell>
        </row>
        <row r="273">
          <cell r="B273" t="str">
            <v>AREA V P2 HALL</v>
          </cell>
          <cell r="J273">
            <v>0</v>
          </cell>
        </row>
        <row r="274">
          <cell r="B274" t="str">
            <v>GUARD  P2 HALL</v>
          </cell>
          <cell r="J274">
            <v>0</v>
          </cell>
        </row>
        <row r="275">
          <cell r="B275" t="str">
            <v>CORNIZ  P2 HALL</v>
          </cell>
          <cell r="J275">
            <v>0</v>
          </cell>
        </row>
        <row r="276">
          <cell r="B276" t="str">
            <v>Ubicacion</v>
          </cell>
          <cell r="F276" t="str">
            <v>largo</v>
          </cell>
          <cell r="G276" t="str">
            <v>alto</v>
          </cell>
          <cell r="H276" t="str">
            <v>area e</v>
          </cell>
          <cell r="I276" t="str">
            <v>area p</v>
          </cell>
          <cell r="J276" t="str">
            <v>guard</v>
          </cell>
          <cell r="K276" t="str">
            <v>corn</v>
          </cell>
        </row>
        <row r="277">
          <cell r="B277" t="str">
            <v>-</v>
          </cell>
          <cell r="C277" t="str">
            <v>-</v>
          </cell>
          <cell r="D277" t="str">
            <v>-</v>
          </cell>
          <cell r="E277" t="str">
            <v>-</v>
          </cell>
          <cell r="F277" t="str">
            <v>-</v>
          </cell>
          <cell r="G277" t="str">
            <v>-</v>
          </cell>
          <cell r="H277" t="str">
            <v>-</v>
          </cell>
          <cell r="I277" t="str">
            <v>-</v>
          </cell>
          <cell r="J277" t="str">
            <v>-</v>
          </cell>
          <cell r="K277" t="str">
            <v>-</v>
          </cell>
        </row>
        <row r="278">
          <cell r="B278" t="str">
            <v>hall piso 2</v>
          </cell>
          <cell r="G278">
            <v>2.5299999999999998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</row>
        <row r="279"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</row>
        <row r="281">
          <cell r="B281" t="str">
            <v>AREA H P2 ESTAR</v>
          </cell>
          <cell r="J281">
            <v>0</v>
          </cell>
        </row>
        <row r="282">
          <cell r="B282" t="str">
            <v>ubicacion</v>
          </cell>
          <cell r="H282" t="str">
            <v>largo</v>
          </cell>
          <cell r="I282" t="str">
            <v>ancho</v>
          </cell>
          <cell r="J282" t="str">
            <v>m2</v>
          </cell>
        </row>
        <row r="283">
          <cell r="B283" t="str">
            <v>-</v>
          </cell>
          <cell r="C283" t="str">
            <v>-</v>
          </cell>
          <cell r="D283" t="str">
            <v>-</v>
          </cell>
          <cell r="E283" t="str">
            <v>-</v>
          </cell>
          <cell r="F283" t="str">
            <v>-</v>
          </cell>
          <cell r="G283" t="str">
            <v>-</v>
          </cell>
          <cell r="H283" t="str">
            <v>-</v>
          </cell>
          <cell r="I283" t="str">
            <v>-</v>
          </cell>
          <cell r="J283" t="str">
            <v>-</v>
          </cell>
        </row>
        <row r="284">
          <cell r="B284" t="str">
            <v>estar</v>
          </cell>
          <cell r="J284">
            <v>0</v>
          </cell>
        </row>
        <row r="286">
          <cell r="B286" t="str">
            <v>AREA E P2 ESTAR</v>
          </cell>
          <cell r="J286">
            <v>0</v>
          </cell>
        </row>
        <row r="287">
          <cell r="B287" t="str">
            <v>AREA V P2 ESTAR</v>
          </cell>
          <cell r="J287">
            <v>0</v>
          </cell>
        </row>
        <row r="288">
          <cell r="B288" t="str">
            <v>GUARD  P2 ESTAR</v>
          </cell>
          <cell r="J288">
            <v>0</v>
          </cell>
        </row>
        <row r="289">
          <cell r="B289" t="str">
            <v>CORNIZ  P2 ESTAR</v>
          </cell>
          <cell r="J289">
            <v>0</v>
          </cell>
        </row>
        <row r="290">
          <cell r="B290" t="str">
            <v>Ubicacion</v>
          </cell>
          <cell r="F290" t="str">
            <v>largo</v>
          </cell>
          <cell r="G290" t="str">
            <v>alto</v>
          </cell>
          <cell r="H290" t="str">
            <v>area e</v>
          </cell>
          <cell r="I290" t="str">
            <v>area p</v>
          </cell>
          <cell r="J290" t="str">
            <v>guard</v>
          </cell>
          <cell r="K290" t="str">
            <v>corn</v>
          </cell>
        </row>
        <row r="291">
          <cell r="B291" t="str">
            <v>-</v>
          </cell>
          <cell r="C291" t="str">
            <v>-</v>
          </cell>
          <cell r="D291" t="str">
            <v>-</v>
          </cell>
          <cell r="E291" t="str">
            <v>-</v>
          </cell>
          <cell r="F291" t="str">
            <v>-</v>
          </cell>
          <cell r="G291" t="str">
            <v>-</v>
          </cell>
          <cell r="H291" t="str">
            <v>-</v>
          </cell>
          <cell r="I291" t="str">
            <v>-</v>
          </cell>
          <cell r="J291" t="str">
            <v>-</v>
          </cell>
          <cell r="K291" t="str">
            <v>-</v>
          </cell>
        </row>
        <row r="292">
          <cell r="B292" t="str">
            <v>estar</v>
          </cell>
          <cell r="G292">
            <v>2.5299999999999998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</row>
        <row r="293"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</row>
        <row r="295">
          <cell r="B295" t="str">
            <v xml:space="preserve">AREA H P2 DORMITORIOS </v>
          </cell>
          <cell r="J295">
            <v>22.095000000000002</v>
          </cell>
        </row>
        <row r="296">
          <cell r="B296" t="str">
            <v>Ubicacion</v>
          </cell>
          <cell r="H296" t="str">
            <v>largo</v>
          </cell>
          <cell r="I296" t="str">
            <v>ancho</v>
          </cell>
          <cell r="J296" t="str">
            <v>m2</v>
          </cell>
        </row>
        <row r="297">
          <cell r="B297" t="str">
            <v>-</v>
          </cell>
          <cell r="C297" t="str">
            <v>-</v>
          </cell>
          <cell r="D297" t="str">
            <v>-</v>
          </cell>
          <cell r="E297" t="str">
            <v>-</v>
          </cell>
          <cell r="F297" t="str">
            <v>-</v>
          </cell>
          <cell r="G297" t="str">
            <v>-</v>
          </cell>
          <cell r="H297" t="str">
            <v>-</v>
          </cell>
          <cell r="I297" t="str">
            <v>-</v>
          </cell>
          <cell r="J297" t="str">
            <v>-</v>
          </cell>
        </row>
        <row r="298">
          <cell r="B298" t="str">
            <v>dormitorio 1</v>
          </cell>
          <cell r="H298">
            <v>1.1499999999999999</v>
          </cell>
          <cell r="I298">
            <v>2.1</v>
          </cell>
          <cell r="J298">
            <v>2.415</v>
          </cell>
        </row>
        <row r="299">
          <cell r="H299">
            <v>3.65</v>
          </cell>
          <cell r="I299">
            <v>4.2</v>
          </cell>
          <cell r="J299">
            <v>15.33</v>
          </cell>
        </row>
        <row r="300">
          <cell r="B300" t="str">
            <v>closet 4</v>
          </cell>
          <cell r="H300">
            <v>1.75</v>
          </cell>
          <cell r="I300">
            <v>0.6</v>
          </cell>
          <cell r="J300">
            <v>1.05</v>
          </cell>
        </row>
        <row r="301">
          <cell r="H301">
            <v>0.6</v>
          </cell>
          <cell r="I301">
            <v>1.9</v>
          </cell>
          <cell r="J301">
            <v>1.1399999999999999</v>
          </cell>
        </row>
        <row r="302">
          <cell r="B302" t="str">
            <v>pasillo</v>
          </cell>
          <cell r="H302">
            <v>2.4</v>
          </cell>
          <cell r="I302">
            <v>0.9</v>
          </cell>
          <cell r="J302">
            <v>2.16</v>
          </cell>
        </row>
        <row r="304">
          <cell r="B304" t="str">
            <v xml:space="preserve">AREA E P2 DORMITORIOS </v>
          </cell>
          <cell r="J304">
            <v>82.035999999999987</v>
          </cell>
        </row>
        <row r="305">
          <cell r="B305" t="str">
            <v xml:space="preserve">AREA V P2 DORMITORIOS </v>
          </cell>
          <cell r="J305">
            <v>62.66599999999999</v>
          </cell>
        </row>
        <row r="306">
          <cell r="B306" t="str">
            <v xml:space="preserve">GUARD  P2 DORMITORIOS </v>
          </cell>
          <cell r="J306">
            <v>23.249999999999993</v>
          </cell>
        </row>
        <row r="307">
          <cell r="B307" t="str">
            <v xml:space="preserve">CORNIZ  P2 DORMITORIOS </v>
          </cell>
          <cell r="J307">
            <v>30.099999999999994</v>
          </cell>
        </row>
        <row r="308">
          <cell r="B308" t="str">
            <v>Ubicacion</v>
          </cell>
          <cell r="F308" t="str">
            <v>largo</v>
          </cell>
          <cell r="G308" t="str">
            <v>alto</v>
          </cell>
          <cell r="H308" t="str">
            <v>area e</v>
          </cell>
          <cell r="I308" t="str">
            <v>area p</v>
          </cell>
          <cell r="J308" t="str">
            <v>guard</v>
          </cell>
          <cell r="K308" t="str">
            <v>corn</v>
          </cell>
        </row>
        <row r="309">
          <cell r="B309" t="str">
            <v>-</v>
          </cell>
          <cell r="C309" t="str">
            <v>-</v>
          </cell>
          <cell r="D309" t="str">
            <v>-</v>
          </cell>
          <cell r="E309" t="str">
            <v>-</v>
          </cell>
          <cell r="F309" t="str">
            <v>-</v>
          </cell>
          <cell r="G309" t="str">
            <v>-</v>
          </cell>
          <cell r="H309" t="str">
            <v>-</v>
          </cell>
          <cell r="I309" t="str">
            <v>-</v>
          </cell>
          <cell r="J309" t="str">
            <v>-</v>
          </cell>
          <cell r="K309" t="str">
            <v>-</v>
          </cell>
        </row>
        <row r="310">
          <cell r="B310" t="str">
            <v>dormitorio 1</v>
          </cell>
          <cell r="F310">
            <v>21.099999999999998</v>
          </cell>
          <cell r="G310">
            <v>2.5299999999999998</v>
          </cell>
          <cell r="H310">
            <v>53.382999999999988</v>
          </cell>
          <cell r="I310">
            <v>53.382999999999988</v>
          </cell>
          <cell r="J310">
            <v>21.099999999999998</v>
          </cell>
          <cell r="K310">
            <v>21.099999999999998</v>
          </cell>
        </row>
        <row r="311">
          <cell r="B311" t="str">
            <v>P2</v>
          </cell>
          <cell r="F311">
            <v>0.85</v>
          </cell>
          <cell r="G311">
            <v>2.2000000000000002</v>
          </cell>
          <cell r="H311">
            <v>0</v>
          </cell>
          <cell r="I311">
            <v>-1.87</v>
          </cell>
          <cell r="J311">
            <v>-0.85</v>
          </cell>
          <cell r="K311">
            <v>0</v>
          </cell>
        </row>
        <row r="312">
          <cell r="B312" t="str">
            <v>PV2</v>
          </cell>
          <cell r="F312">
            <v>1.5</v>
          </cell>
          <cell r="G312">
            <v>2.2000000000000002</v>
          </cell>
          <cell r="H312">
            <v>-0.30000000000000027</v>
          </cell>
          <cell r="I312">
            <v>-3.3000000000000003</v>
          </cell>
          <cell r="J312">
            <v>-1.5</v>
          </cell>
          <cell r="K312">
            <v>0</v>
          </cell>
        </row>
        <row r="313">
          <cell r="B313" t="str">
            <v>V5</v>
          </cell>
          <cell r="F313">
            <v>2</v>
          </cell>
          <cell r="G313">
            <v>1.5</v>
          </cell>
          <cell r="H313">
            <v>0</v>
          </cell>
          <cell r="I313">
            <v>-3</v>
          </cell>
          <cell r="J313">
            <v>-2</v>
          </cell>
          <cell r="K313">
            <v>0</v>
          </cell>
        </row>
        <row r="314">
          <cell r="B314" t="str">
            <v>P3</v>
          </cell>
          <cell r="F314">
            <v>0.75</v>
          </cell>
          <cell r="G314">
            <v>2.2000000000000002</v>
          </cell>
          <cell r="H314">
            <v>0</v>
          </cell>
          <cell r="I314">
            <v>-1.6500000000000001</v>
          </cell>
          <cell r="J314">
            <v>-0.75</v>
          </cell>
          <cell r="K314">
            <v>0</v>
          </cell>
        </row>
        <row r="315">
          <cell r="B315" t="str">
            <v>PCL4</v>
          </cell>
          <cell r="F315">
            <v>3.05</v>
          </cell>
          <cell r="G315">
            <v>2.5</v>
          </cell>
          <cell r="H315">
            <v>-4.625</v>
          </cell>
          <cell r="I315">
            <v>-7.625</v>
          </cell>
          <cell r="J315">
            <v>-3.05</v>
          </cell>
          <cell r="K315">
            <v>-3.05</v>
          </cell>
        </row>
        <row r="316">
          <cell r="B316" t="str">
            <v>closet 4</v>
          </cell>
          <cell r="F316">
            <v>8.5</v>
          </cell>
          <cell r="G316">
            <v>2.5299999999999998</v>
          </cell>
          <cell r="H316">
            <v>21.504999999999999</v>
          </cell>
          <cell r="I316">
            <v>21.504999999999999</v>
          </cell>
          <cell r="J316">
            <v>8.5</v>
          </cell>
          <cell r="K316">
            <v>8.5</v>
          </cell>
        </row>
        <row r="317">
          <cell r="B317" t="str">
            <v>PCL4</v>
          </cell>
          <cell r="F317">
            <v>3.05</v>
          </cell>
          <cell r="G317">
            <v>2.5</v>
          </cell>
          <cell r="H317">
            <v>-4.625</v>
          </cell>
          <cell r="I317">
            <v>-7.625</v>
          </cell>
          <cell r="J317">
            <v>-3.05</v>
          </cell>
          <cell r="K317">
            <v>-3.05</v>
          </cell>
        </row>
        <row r="318">
          <cell r="B318" t="str">
            <v>pasillo</v>
          </cell>
          <cell r="F318">
            <v>6.6</v>
          </cell>
          <cell r="G318">
            <v>2.5299999999999998</v>
          </cell>
          <cell r="H318">
            <v>16.697999999999997</v>
          </cell>
          <cell r="I318">
            <v>16.697999999999997</v>
          </cell>
          <cell r="J318">
            <v>6.6</v>
          </cell>
          <cell r="K318">
            <v>6.6</v>
          </cell>
        </row>
        <row r="319">
          <cell r="B319" t="str">
            <v>P2</v>
          </cell>
          <cell r="F319">
            <v>0.85</v>
          </cell>
          <cell r="G319">
            <v>2.2000000000000002</v>
          </cell>
          <cell r="H319">
            <v>0</v>
          </cell>
          <cell r="I319">
            <v>-1.87</v>
          </cell>
          <cell r="J319">
            <v>-0.85</v>
          </cell>
          <cell r="K319">
            <v>0</v>
          </cell>
        </row>
        <row r="320">
          <cell r="B320" t="str">
            <v>P5</v>
          </cell>
          <cell r="F320">
            <v>0.9</v>
          </cell>
          <cell r="G320">
            <v>2.2000000000000002</v>
          </cell>
          <cell r="H320">
            <v>0</v>
          </cell>
          <cell r="I320">
            <v>-1.9800000000000002</v>
          </cell>
          <cell r="J320">
            <v>-0.9</v>
          </cell>
          <cell r="K320">
            <v>0</v>
          </cell>
        </row>
        <row r="322">
          <cell r="B322" t="str">
            <v>AREA P P2 BAÑOS</v>
          </cell>
          <cell r="J322">
            <v>2.88</v>
          </cell>
        </row>
        <row r="323">
          <cell r="B323" t="str">
            <v>AREA T P2 BAÑOS</v>
          </cell>
          <cell r="J323">
            <v>4</v>
          </cell>
        </row>
        <row r="324">
          <cell r="B324" t="str">
            <v>Ubicacion</v>
          </cell>
          <cell r="G324" t="str">
            <v>largo</v>
          </cell>
          <cell r="H324" t="str">
            <v>ancho</v>
          </cell>
          <cell r="I324" t="str">
            <v>m2</v>
          </cell>
          <cell r="J324" t="str">
            <v>m2</v>
          </cell>
        </row>
        <row r="325">
          <cell r="B325" t="str">
            <v>-</v>
          </cell>
          <cell r="C325" t="str">
            <v>-</v>
          </cell>
          <cell r="D325" t="str">
            <v>-</v>
          </cell>
          <cell r="E325" t="str">
            <v>-</v>
          </cell>
          <cell r="F325" t="str">
            <v>-</v>
          </cell>
          <cell r="G325" t="str">
            <v>-</v>
          </cell>
          <cell r="H325" t="str">
            <v>-</v>
          </cell>
          <cell r="I325" t="str">
            <v>-</v>
          </cell>
          <cell r="J325" t="str">
            <v>-</v>
          </cell>
        </row>
        <row r="326">
          <cell r="B326" t="str">
            <v>baño 1</v>
          </cell>
          <cell r="G326">
            <v>1.6</v>
          </cell>
          <cell r="H326">
            <v>2.5</v>
          </cell>
          <cell r="I326">
            <v>4</v>
          </cell>
          <cell r="J326">
            <v>4</v>
          </cell>
        </row>
        <row r="327">
          <cell r="C327" t="str">
            <v>tina</v>
          </cell>
          <cell r="G327">
            <v>1.6</v>
          </cell>
          <cell r="H327">
            <v>0.7</v>
          </cell>
          <cell r="I327">
            <v>-1.1199999999999999</v>
          </cell>
        </row>
        <row r="329">
          <cell r="B329" t="str">
            <v>AREA E P2 BAÑOS</v>
          </cell>
          <cell r="J329">
            <v>22.225999999999996</v>
          </cell>
        </row>
        <row r="330">
          <cell r="B330" t="str">
            <v>AREA V P2 BAÑOS</v>
          </cell>
          <cell r="J330">
            <v>19.375999999999998</v>
          </cell>
        </row>
        <row r="331">
          <cell r="B331" t="str">
            <v>GUARD  P2 BAÑOS</v>
          </cell>
          <cell r="J331">
            <v>6.4499999999999993</v>
          </cell>
        </row>
        <row r="332">
          <cell r="B332" t="str">
            <v>CORNIZ  P2 BAÑOS</v>
          </cell>
          <cell r="J332">
            <v>8.1999999999999993</v>
          </cell>
        </row>
        <row r="333">
          <cell r="B333" t="str">
            <v>Ubicacion</v>
          </cell>
          <cell r="F333" t="str">
            <v>largo</v>
          </cell>
          <cell r="G333" t="str">
            <v>alto</v>
          </cell>
          <cell r="H333" t="str">
            <v>area e</v>
          </cell>
          <cell r="I333" t="str">
            <v>area p</v>
          </cell>
          <cell r="J333" t="str">
            <v>guard</v>
          </cell>
          <cell r="K333" t="str">
            <v>corn</v>
          </cell>
        </row>
        <row r="334">
          <cell r="B334" t="str">
            <v>-</v>
          </cell>
          <cell r="C334" t="str">
            <v>-</v>
          </cell>
          <cell r="D334" t="str">
            <v>-</v>
          </cell>
          <cell r="E334" t="str">
            <v>-</v>
          </cell>
          <cell r="F334" t="str">
            <v>-</v>
          </cell>
          <cell r="G334" t="str">
            <v>-</v>
          </cell>
          <cell r="H334" t="str">
            <v>-</v>
          </cell>
          <cell r="I334" t="str">
            <v>-</v>
          </cell>
          <cell r="J334" t="str">
            <v>-</v>
          </cell>
          <cell r="K334" t="str">
            <v>-</v>
          </cell>
        </row>
        <row r="335">
          <cell r="B335" t="str">
            <v>baño 1</v>
          </cell>
          <cell r="F335">
            <v>8.1999999999999993</v>
          </cell>
          <cell r="G335">
            <v>2.5299999999999998</v>
          </cell>
          <cell r="H335">
            <v>20.745999999999995</v>
          </cell>
          <cell r="I335">
            <v>20.745999999999995</v>
          </cell>
          <cell r="J335">
            <v>8.1999999999999993</v>
          </cell>
          <cell r="K335">
            <v>8.1999999999999993</v>
          </cell>
        </row>
        <row r="336">
          <cell r="C336" t="str">
            <v>verticales repisa</v>
          </cell>
          <cell r="F336">
            <v>0.8</v>
          </cell>
          <cell r="G336">
            <v>1.6</v>
          </cell>
          <cell r="H336">
            <v>1.2800000000000002</v>
          </cell>
          <cell r="I336">
            <v>1.2800000000000002</v>
          </cell>
        </row>
        <row r="337">
          <cell r="C337" t="str">
            <v>fondo repisa</v>
          </cell>
          <cell r="F337">
            <v>0.4</v>
          </cell>
          <cell r="G337">
            <v>0.5</v>
          </cell>
          <cell r="H337">
            <v>0.2</v>
          </cell>
          <cell r="I337">
            <v>0.2</v>
          </cell>
        </row>
        <row r="338">
          <cell r="B338" t="str">
            <v>P3</v>
          </cell>
          <cell r="F338">
            <v>0.75</v>
          </cell>
          <cell r="G338">
            <v>2.2000000000000002</v>
          </cell>
          <cell r="H338">
            <v>0</v>
          </cell>
          <cell r="I338">
            <v>-1.6500000000000001</v>
          </cell>
          <cell r="J338">
            <v>-0.75</v>
          </cell>
          <cell r="K338">
            <v>0</v>
          </cell>
        </row>
        <row r="339">
          <cell r="B339" t="str">
            <v>V2</v>
          </cell>
          <cell r="F339">
            <v>1</v>
          </cell>
          <cell r="G339">
            <v>1.2</v>
          </cell>
          <cell r="H339">
            <v>0</v>
          </cell>
          <cell r="I339">
            <v>-1.2</v>
          </cell>
          <cell r="J339">
            <v>-1</v>
          </cell>
          <cell r="K339">
            <v>0</v>
          </cell>
        </row>
        <row r="341">
          <cell r="B341" t="str">
            <v>AREA H P2 ESCALERAS</v>
          </cell>
          <cell r="J341">
            <v>0</v>
          </cell>
        </row>
        <row r="342">
          <cell r="B342" t="str">
            <v>AREA H P2 ESCALERAS (descansos)</v>
          </cell>
          <cell r="J342">
            <v>0</v>
          </cell>
        </row>
        <row r="343">
          <cell r="B343" t="str">
            <v>Ubicacion</v>
          </cell>
          <cell r="G343" t="str">
            <v>largo</v>
          </cell>
          <cell r="H343" t="str">
            <v>ancho</v>
          </cell>
          <cell r="I343" t="str">
            <v>m2</v>
          </cell>
          <cell r="J343" t="str">
            <v>m2</v>
          </cell>
        </row>
        <row r="344">
          <cell r="B344" t="str">
            <v>-</v>
          </cell>
          <cell r="C344" t="str">
            <v>-</v>
          </cell>
          <cell r="D344" t="str">
            <v>-</v>
          </cell>
          <cell r="E344" t="str">
            <v>-</v>
          </cell>
          <cell r="F344" t="str">
            <v>-</v>
          </cell>
          <cell r="G344" t="str">
            <v>-</v>
          </cell>
          <cell r="H344" t="str">
            <v>-</v>
          </cell>
          <cell r="I344" t="str">
            <v>-</v>
          </cell>
          <cell r="J344" t="str">
            <v>-</v>
          </cell>
        </row>
        <row r="345">
          <cell r="B345" t="str">
            <v>Escalera</v>
          </cell>
          <cell r="I345">
            <v>0</v>
          </cell>
        </row>
        <row r="346">
          <cell r="C346" t="str">
            <v>descansos</v>
          </cell>
          <cell r="J346">
            <v>0</v>
          </cell>
        </row>
        <row r="348">
          <cell r="B348" t="str">
            <v>AREA E P2 ESCALERAS</v>
          </cell>
          <cell r="J348">
            <v>0</v>
          </cell>
        </row>
        <row r="349">
          <cell r="B349" t="str">
            <v>AREA V P2 ESCALERAS</v>
          </cell>
          <cell r="J349">
            <v>0</v>
          </cell>
        </row>
        <row r="350">
          <cell r="B350" t="str">
            <v>GUARD  P2 ESCALERAS</v>
          </cell>
          <cell r="J350">
            <v>0</v>
          </cell>
        </row>
        <row r="351">
          <cell r="B351" t="str">
            <v>CORNIZ  P2 ESCALERAS</v>
          </cell>
          <cell r="J351">
            <v>0</v>
          </cell>
        </row>
        <row r="352">
          <cell r="B352" t="str">
            <v>Ubicacion</v>
          </cell>
          <cell r="F352" t="str">
            <v>largo</v>
          </cell>
          <cell r="G352" t="str">
            <v>alto</v>
          </cell>
          <cell r="H352" t="str">
            <v>area e</v>
          </cell>
          <cell r="I352" t="str">
            <v>area p</v>
          </cell>
          <cell r="J352" t="str">
            <v>guard</v>
          </cell>
          <cell r="K352" t="str">
            <v>corn</v>
          </cell>
        </row>
        <row r="353">
          <cell r="B353" t="str">
            <v>-</v>
          </cell>
          <cell r="C353" t="str">
            <v>-</v>
          </cell>
          <cell r="D353" t="str">
            <v>-</v>
          </cell>
          <cell r="E353" t="str">
            <v>-</v>
          </cell>
          <cell r="F353" t="str">
            <v>-</v>
          </cell>
          <cell r="G353" t="str">
            <v>-</v>
          </cell>
          <cell r="H353" t="str">
            <v>-</v>
          </cell>
          <cell r="I353" t="str">
            <v>-</v>
          </cell>
          <cell r="J353" t="str">
            <v>-</v>
          </cell>
          <cell r="K353" t="str">
            <v>-</v>
          </cell>
        </row>
        <row r="354">
          <cell r="B354" t="str">
            <v>Escalera</v>
          </cell>
          <cell r="G354">
            <v>2.5299999999999998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</row>
        <row r="355"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</row>
        <row r="357">
          <cell r="B357" t="str">
            <v xml:space="preserve">AREA H P2 TERRAZAS </v>
          </cell>
          <cell r="J357">
            <v>0</v>
          </cell>
        </row>
        <row r="358">
          <cell r="B358" t="str">
            <v>Ubicacion</v>
          </cell>
          <cell r="H358" t="str">
            <v>largo</v>
          </cell>
          <cell r="I358" t="str">
            <v>ancho</v>
          </cell>
          <cell r="J358" t="str">
            <v>m2</v>
          </cell>
        </row>
        <row r="359">
          <cell r="B359" t="str">
            <v>-</v>
          </cell>
          <cell r="C359" t="str">
            <v>-</v>
          </cell>
          <cell r="D359" t="str">
            <v>-</v>
          </cell>
          <cell r="E359" t="str">
            <v>-</v>
          </cell>
          <cell r="F359" t="str">
            <v>-</v>
          </cell>
          <cell r="G359" t="str">
            <v>-</v>
          </cell>
          <cell r="H359" t="str">
            <v>-</v>
          </cell>
          <cell r="I359" t="str">
            <v>-</v>
          </cell>
          <cell r="J359" t="str">
            <v>-</v>
          </cell>
        </row>
        <row r="360">
          <cell r="B360" t="str">
            <v>terraza dormitorio 1</v>
          </cell>
          <cell r="J360">
            <v>0</v>
          </cell>
        </row>
        <row r="361">
          <cell r="B361" t="str">
            <v>terraza hall</v>
          </cell>
          <cell r="J361">
            <v>0</v>
          </cell>
        </row>
        <row r="363">
          <cell r="B363" t="str">
            <v xml:space="preserve">AREA H P2 JARDINERAS </v>
          </cell>
          <cell r="J363">
            <v>0</v>
          </cell>
        </row>
        <row r="364">
          <cell r="B364" t="str">
            <v>Ubicacion</v>
          </cell>
          <cell r="H364" t="str">
            <v>largo</v>
          </cell>
          <cell r="I364" t="str">
            <v>ancho</v>
          </cell>
          <cell r="J364" t="str">
            <v>m2</v>
          </cell>
        </row>
        <row r="365">
          <cell r="B365" t="str">
            <v>-</v>
          </cell>
          <cell r="C365" t="str">
            <v>-</v>
          </cell>
          <cell r="D365" t="str">
            <v>-</v>
          </cell>
          <cell r="E365" t="str">
            <v>-</v>
          </cell>
          <cell r="F365" t="str">
            <v>-</v>
          </cell>
          <cell r="G365" t="str">
            <v>-</v>
          </cell>
          <cell r="H365" t="str">
            <v>-</v>
          </cell>
          <cell r="I365" t="str">
            <v>-</v>
          </cell>
          <cell r="J365" t="str">
            <v>-</v>
          </cell>
        </row>
        <row r="366">
          <cell r="B366" t="str">
            <v>jardinera 1</v>
          </cell>
          <cell r="J366">
            <v>0</v>
          </cell>
        </row>
        <row r="367">
          <cell r="B367" t="str">
            <v>jardinera 2</v>
          </cell>
          <cell r="J367">
            <v>0</v>
          </cell>
        </row>
        <row r="369">
          <cell r="B369" t="str">
            <v xml:space="preserve">AREA V P2 JARDINERAS </v>
          </cell>
          <cell r="J369">
            <v>0</v>
          </cell>
        </row>
        <row r="370">
          <cell r="B370" t="str">
            <v>Ubicacion</v>
          </cell>
          <cell r="F370" t="str">
            <v>largo</v>
          </cell>
          <cell r="G370" t="str">
            <v>alto</v>
          </cell>
          <cell r="H370" t="str">
            <v>area e</v>
          </cell>
        </row>
        <row r="371">
          <cell r="B371" t="str">
            <v>-</v>
          </cell>
          <cell r="C371" t="str">
            <v>-</v>
          </cell>
          <cell r="D371" t="str">
            <v>-</v>
          </cell>
          <cell r="E371" t="str">
            <v>-</v>
          </cell>
          <cell r="F371" t="str">
            <v>-</v>
          </cell>
          <cell r="G371" t="str">
            <v>-</v>
          </cell>
          <cell r="H371" t="str">
            <v>-</v>
          </cell>
        </row>
        <row r="372">
          <cell r="B372" t="str">
            <v>jardinera 1</v>
          </cell>
          <cell r="F372">
            <v>0</v>
          </cell>
          <cell r="G372">
            <v>0.7</v>
          </cell>
          <cell r="H372">
            <v>0</v>
          </cell>
        </row>
        <row r="373">
          <cell r="B373" t="str">
            <v>jardinera 2</v>
          </cell>
          <cell r="F373">
            <v>0</v>
          </cell>
          <cell r="G373">
            <v>0.7</v>
          </cell>
          <cell r="H373">
            <v>0</v>
          </cell>
        </row>
        <row r="380">
          <cell r="B380" t="str">
            <v>CUADRO DE VANOS</v>
          </cell>
        </row>
        <row r="381">
          <cell r="B381" t="str">
            <v>UBICACION</v>
          </cell>
          <cell r="D381" t="str">
            <v>ancho</v>
          </cell>
          <cell r="E381" t="str">
            <v>alto</v>
          </cell>
          <cell r="F381" t="str">
            <v>guardapolvos</v>
          </cell>
          <cell r="G381" t="str">
            <v>cornisa</v>
          </cell>
        </row>
        <row r="382">
          <cell r="B382" t="str">
            <v>-</v>
          </cell>
          <cell r="C382" t="str">
            <v>-</v>
          </cell>
          <cell r="D382" t="str">
            <v>-</v>
          </cell>
          <cell r="E382" t="str">
            <v>-</v>
          </cell>
          <cell r="F382" t="str">
            <v>-</v>
          </cell>
          <cell r="G382" t="str">
            <v>-</v>
          </cell>
          <cell r="H382" t="str">
            <v>-</v>
          </cell>
          <cell r="I382" t="str">
            <v>-</v>
          </cell>
          <cell r="J382" t="str">
            <v>-</v>
          </cell>
        </row>
        <row r="383">
          <cell r="B383" t="str">
            <v>P1</v>
          </cell>
          <cell r="D383">
            <v>0.9</v>
          </cell>
          <cell r="E383">
            <v>2.2000000000000002</v>
          </cell>
          <cell r="F383">
            <v>-0.9</v>
          </cell>
        </row>
        <row r="384">
          <cell r="B384" t="str">
            <v>P2</v>
          </cell>
          <cell r="D384">
            <v>0.85</v>
          </cell>
          <cell r="E384">
            <v>2.2000000000000002</v>
          </cell>
          <cell r="F384">
            <v>-0.85</v>
          </cell>
        </row>
        <row r="385">
          <cell r="B385" t="str">
            <v>P3</v>
          </cell>
          <cell r="D385">
            <v>0.75</v>
          </cell>
          <cell r="E385">
            <v>2.2000000000000002</v>
          </cell>
          <cell r="F385">
            <v>-0.75</v>
          </cell>
        </row>
        <row r="386">
          <cell r="B386" t="str">
            <v>P4</v>
          </cell>
          <cell r="D386">
            <v>0.85</v>
          </cell>
          <cell r="E386">
            <v>2.2000000000000002</v>
          </cell>
          <cell r="F386">
            <v>-0.85</v>
          </cell>
        </row>
        <row r="387">
          <cell r="B387" t="str">
            <v>P5</v>
          </cell>
          <cell r="D387">
            <v>0.9</v>
          </cell>
          <cell r="E387">
            <v>2.2000000000000002</v>
          </cell>
          <cell r="F387">
            <v>-0.9</v>
          </cell>
        </row>
        <row r="388">
          <cell r="B388" t="str">
            <v>V1</v>
          </cell>
          <cell r="D388">
            <v>0.5</v>
          </cell>
          <cell r="E388">
            <v>1.2</v>
          </cell>
          <cell r="F388">
            <v>-0.5</v>
          </cell>
        </row>
        <row r="389">
          <cell r="B389" t="str">
            <v>V2</v>
          </cell>
          <cell r="D389">
            <v>1</v>
          </cell>
          <cell r="E389">
            <v>1.2</v>
          </cell>
          <cell r="F389">
            <v>-1</v>
          </cell>
        </row>
        <row r="390">
          <cell r="B390" t="str">
            <v>V3</v>
          </cell>
          <cell r="D390">
            <v>1</v>
          </cell>
          <cell r="E390">
            <v>1.5</v>
          </cell>
          <cell r="F390">
            <v>-1</v>
          </cell>
        </row>
        <row r="391">
          <cell r="B391" t="str">
            <v>V4</v>
          </cell>
          <cell r="D391">
            <v>1</v>
          </cell>
          <cell r="E391">
            <v>1.5</v>
          </cell>
          <cell r="F391">
            <v>-1</v>
          </cell>
        </row>
        <row r="392">
          <cell r="B392" t="str">
            <v>V5</v>
          </cell>
          <cell r="D392">
            <v>2</v>
          </cell>
          <cell r="E392">
            <v>1.5</v>
          </cell>
          <cell r="F392">
            <v>-2</v>
          </cell>
        </row>
        <row r="393">
          <cell r="B393" t="str">
            <v>V6</v>
          </cell>
          <cell r="D393">
            <v>2</v>
          </cell>
          <cell r="E393">
            <v>2</v>
          </cell>
          <cell r="F393">
            <v>-2</v>
          </cell>
        </row>
        <row r="394">
          <cell r="B394" t="str">
            <v>V7</v>
          </cell>
          <cell r="D394">
            <v>0.5</v>
          </cell>
          <cell r="E394">
            <v>0.75</v>
          </cell>
          <cell r="F394">
            <v>-0.5</v>
          </cell>
        </row>
        <row r="395">
          <cell r="B395" t="str">
            <v>V8</v>
          </cell>
          <cell r="D395">
            <v>1</v>
          </cell>
          <cell r="E395">
            <v>1.4</v>
          </cell>
          <cell r="F395">
            <v>-1</v>
          </cell>
        </row>
        <row r="396">
          <cell r="B396" t="str">
            <v>PV1</v>
          </cell>
          <cell r="D396">
            <v>1.5</v>
          </cell>
          <cell r="E396">
            <v>2.4</v>
          </cell>
          <cell r="F396">
            <v>-1.5</v>
          </cell>
        </row>
        <row r="397">
          <cell r="B397" t="str">
            <v>PV2</v>
          </cell>
          <cell r="D397">
            <v>1.5</v>
          </cell>
          <cell r="E397">
            <v>2.2000000000000002</v>
          </cell>
          <cell r="F397">
            <v>-1.5</v>
          </cell>
        </row>
        <row r="398">
          <cell r="B398" t="str">
            <v>PCL1</v>
          </cell>
          <cell r="D398">
            <v>1.2</v>
          </cell>
          <cell r="E398">
            <v>2.5</v>
          </cell>
          <cell r="F398">
            <v>-1.2</v>
          </cell>
          <cell r="G398">
            <v>-1.2</v>
          </cell>
        </row>
        <row r="399">
          <cell r="B399" t="str">
            <v>PCL2</v>
          </cell>
          <cell r="D399">
            <v>1.8</v>
          </cell>
          <cell r="E399">
            <v>2.5</v>
          </cell>
          <cell r="F399">
            <v>-1.8</v>
          </cell>
          <cell r="G399">
            <v>-1.8</v>
          </cell>
        </row>
        <row r="400">
          <cell r="B400" t="str">
            <v>PCL3</v>
          </cell>
          <cell r="D400">
            <v>1.85</v>
          </cell>
          <cell r="E400">
            <v>2.5</v>
          </cell>
          <cell r="F400">
            <v>-1.85</v>
          </cell>
          <cell r="G400">
            <v>-1.85</v>
          </cell>
        </row>
        <row r="401">
          <cell r="B401" t="str">
            <v>PCL4</v>
          </cell>
          <cell r="D401">
            <v>3.05</v>
          </cell>
          <cell r="E401">
            <v>2.5</v>
          </cell>
          <cell r="F401">
            <v>-3.05</v>
          </cell>
          <cell r="G401">
            <v>-3.05</v>
          </cell>
        </row>
        <row r="402">
          <cell r="B402" t="str">
            <v>PDe</v>
          </cell>
          <cell r="C402" t="str">
            <v>despensa en cocina</v>
          </cell>
          <cell r="D402">
            <v>1</v>
          </cell>
          <cell r="E402">
            <v>2.4</v>
          </cell>
          <cell r="F402">
            <v>-1</v>
          </cell>
          <cell r="G402">
            <v>-1</v>
          </cell>
        </row>
        <row r="405">
          <cell r="B405" t="str">
            <v>FIN CUADRO DE VANOS</v>
          </cell>
        </row>
      </sheetData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bicacion"/>
      <sheetName val="ObraGruesa"/>
      <sheetName val="Auxiliar"/>
      <sheetName val="Fierro"/>
    </sheetNames>
    <sheetDataSet>
      <sheetData sheetId="0"/>
      <sheetData sheetId="1"/>
      <sheetData sheetId="2">
        <row r="17">
          <cell r="B17" t="str">
            <v>AREAS PISO 1 (P1)</v>
          </cell>
        </row>
        <row r="19">
          <cell r="B19" t="str">
            <v>AREA P P1 HALL</v>
          </cell>
          <cell r="J19">
            <v>0</v>
          </cell>
        </row>
        <row r="20">
          <cell r="B20" t="str">
            <v>ubicacion</v>
          </cell>
          <cell r="H20" t="str">
            <v>largo</v>
          </cell>
          <cell r="I20" t="str">
            <v>ancho</v>
          </cell>
          <cell r="J20" t="str">
            <v>m2</v>
          </cell>
        </row>
        <row r="21">
          <cell r="B21" t="str">
            <v>-</v>
          </cell>
          <cell r="C21" t="str">
            <v>-</v>
          </cell>
          <cell r="D21" t="str">
            <v>-</v>
          </cell>
          <cell r="E21" t="str">
            <v>-</v>
          </cell>
          <cell r="F21" t="str">
            <v>-</v>
          </cell>
          <cell r="G21" t="str">
            <v>-</v>
          </cell>
          <cell r="H21" t="str">
            <v>-</v>
          </cell>
          <cell r="I21" t="str">
            <v>-</v>
          </cell>
          <cell r="J21" t="str">
            <v>-</v>
          </cell>
        </row>
        <row r="22">
          <cell r="B22" t="str">
            <v>hall piso 1</v>
          </cell>
          <cell r="J22">
            <v>0</v>
          </cell>
        </row>
        <row r="23">
          <cell r="J23">
            <v>0</v>
          </cell>
        </row>
        <row r="25">
          <cell r="B25" t="str">
            <v>AREA T P1 HALL</v>
          </cell>
          <cell r="C25" t="str">
            <v>incluye techo de escalera</v>
          </cell>
          <cell r="J25">
            <v>0</v>
          </cell>
        </row>
        <row r="26">
          <cell r="B26" t="str">
            <v>ubicacion</v>
          </cell>
          <cell r="H26" t="str">
            <v>largo</v>
          </cell>
          <cell r="I26" t="str">
            <v>ancho</v>
          </cell>
          <cell r="J26" t="str">
            <v>m2</v>
          </cell>
        </row>
        <row r="27">
          <cell r="B27" t="str">
            <v>-</v>
          </cell>
          <cell r="C27" t="str">
            <v>-</v>
          </cell>
          <cell r="D27" t="str">
            <v>-</v>
          </cell>
          <cell r="E27" t="str">
            <v>-</v>
          </cell>
          <cell r="F27" t="str">
            <v>-</v>
          </cell>
          <cell r="G27" t="str">
            <v>-</v>
          </cell>
          <cell r="H27" t="str">
            <v>-</v>
          </cell>
          <cell r="I27" t="str">
            <v>-</v>
          </cell>
          <cell r="J27" t="str">
            <v>-</v>
          </cell>
        </row>
        <row r="28">
          <cell r="B28" t="str">
            <v>hall piso 1</v>
          </cell>
          <cell r="J28">
            <v>0</v>
          </cell>
        </row>
        <row r="30">
          <cell r="B30" t="str">
            <v>AREA E P1 HALL</v>
          </cell>
          <cell r="J30">
            <v>0</v>
          </cell>
        </row>
        <row r="31">
          <cell r="B31" t="str">
            <v>AREA V P1 HALL</v>
          </cell>
          <cell r="J31">
            <v>0</v>
          </cell>
        </row>
        <row r="32">
          <cell r="B32" t="str">
            <v>GUARD  P1 HALL</v>
          </cell>
          <cell r="J32">
            <v>0</v>
          </cell>
        </row>
        <row r="33">
          <cell r="B33" t="str">
            <v>CORNIZ  P1 HALL</v>
          </cell>
          <cell r="J33">
            <v>0</v>
          </cell>
        </row>
        <row r="34">
          <cell r="B34" t="str">
            <v>Ubicacion</v>
          </cell>
          <cell r="F34" t="str">
            <v>largo</v>
          </cell>
          <cell r="G34" t="str">
            <v>alto</v>
          </cell>
          <cell r="H34" t="str">
            <v>area e</v>
          </cell>
          <cell r="I34" t="str">
            <v>area p</v>
          </cell>
          <cell r="J34" t="str">
            <v>guard</v>
          </cell>
          <cell r="K34" t="str">
            <v>corn</v>
          </cell>
        </row>
        <row r="35">
          <cell r="B35" t="str">
            <v>-</v>
          </cell>
          <cell r="C35" t="str">
            <v>-</v>
          </cell>
          <cell r="D35" t="str">
            <v>-</v>
          </cell>
          <cell r="E35" t="str">
            <v>-</v>
          </cell>
          <cell r="F35" t="str">
            <v>-</v>
          </cell>
          <cell r="G35" t="str">
            <v>-</v>
          </cell>
          <cell r="H35" t="str">
            <v>-</v>
          </cell>
          <cell r="I35" t="str">
            <v>-</v>
          </cell>
          <cell r="J35" t="str">
            <v>-</v>
          </cell>
          <cell r="K35" t="str">
            <v>-</v>
          </cell>
        </row>
        <row r="36">
          <cell r="B36" t="str">
            <v>hall piso 1</v>
          </cell>
          <cell r="G36">
            <v>2.5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</row>
        <row r="37"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</row>
        <row r="39">
          <cell r="B39" t="str">
            <v>AREA H P1 ESTAR</v>
          </cell>
          <cell r="J39">
            <v>17.224999999999998</v>
          </cell>
        </row>
        <row r="40">
          <cell r="B40" t="str">
            <v>ubicacion</v>
          </cell>
          <cell r="H40" t="str">
            <v>largo</v>
          </cell>
          <cell r="I40" t="str">
            <v>ancho</v>
          </cell>
          <cell r="J40" t="str">
            <v>m2</v>
          </cell>
        </row>
        <row r="41">
          <cell r="B41" t="str">
            <v>-</v>
          </cell>
          <cell r="C41" t="str">
            <v>-</v>
          </cell>
          <cell r="D41" t="str">
            <v>-</v>
          </cell>
          <cell r="E41" t="str">
            <v>-</v>
          </cell>
          <cell r="F41" t="str">
            <v>-</v>
          </cell>
          <cell r="G41" t="str">
            <v>-</v>
          </cell>
          <cell r="H41" t="str">
            <v>-</v>
          </cell>
          <cell r="I41" t="str">
            <v>-</v>
          </cell>
          <cell r="J41" t="str">
            <v>-</v>
          </cell>
        </row>
        <row r="42">
          <cell r="B42" t="str">
            <v>estar</v>
          </cell>
          <cell r="H42">
            <v>5.3</v>
          </cell>
          <cell r="I42">
            <v>3.25</v>
          </cell>
          <cell r="J42">
            <v>17.224999999999998</v>
          </cell>
        </row>
        <row r="44">
          <cell r="B44" t="str">
            <v>AREA E P1 ESTAR</v>
          </cell>
          <cell r="J44">
            <v>37.100000000000009</v>
          </cell>
        </row>
        <row r="45">
          <cell r="B45" t="str">
            <v>AREA V P1 ESTAR</v>
          </cell>
          <cell r="J45">
            <v>32.230000000000011</v>
          </cell>
        </row>
        <row r="46">
          <cell r="B46" t="str">
            <v>GUARD  P1 ESTAR</v>
          </cell>
          <cell r="J46">
            <v>12.550000000000002</v>
          </cell>
        </row>
        <row r="47">
          <cell r="B47" t="str">
            <v>CORNIZ  P1 ESTAR</v>
          </cell>
          <cell r="J47">
            <v>15.400000000000002</v>
          </cell>
        </row>
        <row r="48">
          <cell r="B48" t="str">
            <v>Ubicacion</v>
          </cell>
          <cell r="F48" t="str">
            <v>largo</v>
          </cell>
          <cell r="G48" t="str">
            <v>alto</v>
          </cell>
          <cell r="H48" t="str">
            <v>area e</v>
          </cell>
          <cell r="I48" t="str">
            <v>area p</v>
          </cell>
          <cell r="J48" t="str">
            <v>guard</v>
          </cell>
          <cell r="K48" t="str">
            <v>corn</v>
          </cell>
        </row>
        <row r="49">
          <cell r="B49" t="str">
            <v>-</v>
          </cell>
          <cell r="C49" t="str">
            <v>-</v>
          </cell>
          <cell r="D49" t="str">
            <v>-</v>
          </cell>
          <cell r="E49" t="str">
            <v>-</v>
          </cell>
          <cell r="F49" t="str">
            <v>-</v>
          </cell>
          <cell r="G49" t="str">
            <v>-</v>
          </cell>
          <cell r="H49" t="str">
            <v>-</v>
          </cell>
          <cell r="I49" t="str">
            <v>-</v>
          </cell>
          <cell r="J49" t="str">
            <v>-</v>
          </cell>
          <cell r="K49" t="str">
            <v>-</v>
          </cell>
        </row>
        <row r="50">
          <cell r="B50" t="str">
            <v>estar</v>
          </cell>
          <cell r="F50">
            <v>15.400000000000002</v>
          </cell>
          <cell r="G50">
            <v>2.5</v>
          </cell>
          <cell r="H50">
            <v>38.500000000000007</v>
          </cell>
          <cell r="I50">
            <v>38.500000000000007</v>
          </cell>
          <cell r="J50">
            <v>15.400000000000002</v>
          </cell>
          <cell r="K50">
            <v>15.400000000000002</v>
          </cell>
        </row>
        <row r="51">
          <cell r="B51" t="str">
            <v>PV2</v>
          </cell>
          <cell r="F51">
            <v>2</v>
          </cell>
          <cell r="G51">
            <v>2.2000000000000002</v>
          </cell>
          <cell r="H51">
            <v>-1.4000000000000004</v>
          </cell>
          <cell r="I51">
            <v>-4.4000000000000004</v>
          </cell>
          <cell r="J51">
            <v>-2</v>
          </cell>
          <cell r="K51">
            <v>0</v>
          </cell>
        </row>
        <row r="52">
          <cell r="B52" t="str">
            <v>P2</v>
          </cell>
          <cell r="F52">
            <v>0.85</v>
          </cell>
          <cell r="G52">
            <v>2.2000000000000002</v>
          </cell>
          <cell r="H52">
            <v>0</v>
          </cell>
          <cell r="I52">
            <v>-1.87</v>
          </cell>
          <cell r="J52">
            <v>-0.85</v>
          </cell>
          <cell r="K52">
            <v>0</v>
          </cell>
        </row>
        <row r="54">
          <cell r="B54" t="str">
            <v xml:space="preserve">AREA H P1 DORMITORIOS </v>
          </cell>
          <cell r="J54">
            <v>36.81</v>
          </cell>
        </row>
        <row r="55">
          <cell r="B55" t="str">
            <v>Ubicacion</v>
          </cell>
          <cell r="H55" t="str">
            <v>largo</v>
          </cell>
          <cell r="I55" t="str">
            <v>ancho</v>
          </cell>
          <cell r="J55" t="str">
            <v>m2</v>
          </cell>
        </row>
        <row r="56">
          <cell r="B56" t="str">
            <v>-</v>
          </cell>
          <cell r="C56" t="str">
            <v>-</v>
          </cell>
          <cell r="D56" t="str">
            <v>-</v>
          </cell>
          <cell r="E56" t="str">
            <v>-</v>
          </cell>
          <cell r="F56" t="str">
            <v>-</v>
          </cell>
          <cell r="G56" t="str">
            <v>-</v>
          </cell>
          <cell r="H56" t="str">
            <v>-</v>
          </cell>
          <cell r="I56" t="str">
            <v>-</v>
          </cell>
          <cell r="J56" t="str">
            <v>-</v>
          </cell>
        </row>
        <row r="57">
          <cell r="B57" t="str">
            <v>dormitorio 4</v>
          </cell>
          <cell r="H57">
            <v>2.9000000000000004</v>
          </cell>
          <cell r="I57">
            <v>1.65</v>
          </cell>
          <cell r="J57">
            <v>4.7850000000000001</v>
          </cell>
        </row>
        <row r="58">
          <cell r="H58">
            <v>4.7</v>
          </cell>
          <cell r="I58">
            <v>0.85</v>
          </cell>
          <cell r="J58">
            <v>3.9950000000000001</v>
          </cell>
        </row>
        <row r="59">
          <cell r="B59" t="str">
            <v>closet 1</v>
          </cell>
          <cell r="H59">
            <v>0.6</v>
          </cell>
          <cell r="I59">
            <v>0.9</v>
          </cell>
          <cell r="J59">
            <v>0.54</v>
          </cell>
        </row>
        <row r="60">
          <cell r="B60" t="str">
            <v>dormitorio 3</v>
          </cell>
          <cell r="H60">
            <v>2.0499999999999998</v>
          </cell>
          <cell r="I60">
            <v>0.6</v>
          </cell>
          <cell r="J60">
            <v>1.2299999999999998</v>
          </cell>
        </row>
        <row r="61">
          <cell r="H61">
            <v>2.95</v>
          </cell>
          <cell r="I61">
            <v>1.8</v>
          </cell>
          <cell r="J61">
            <v>5.3100000000000005</v>
          </cell>
        </row>
        <row r="62">
          <cell r="H62">
            <v>2.0499999999999998</v>
          </cell>
          <cell r="I62">
            <v>0.6</v>
          </cell>
          <cell r="J62">
            <v>1.2299999999999998</v>
          </cell>
        </row>
        <row r="63">
          <cell r="B63" t="str">
            <v>closet 2</v>
          </cell>
          <cell r="H63">
            <v>0.75</v>
          </cell>
          <cell r="I63">
            <v>0.6</v>
          </cell>
          <cell r="J63">
            <v>0.44999999999999996</v>
          </cell>
        </row>
        <row r="64">
          <cell r="B64" t="str">
            <v>closet 3</v>
          </cell>
          <cell r="H64">
            <v>0.75</v>
          </cell>
          <cell r="I64">
            <v>0.6</v>
          </cell>
          <cell r="J64">
            <v>0.44999999999999996</v>
          </cell>
        </row>
        <row r="65">
          <cell r="B65" t="str">
            <v>dormitorio 2</v>
          </cell>
          <cell r="H65">
            <v>3.4000000000000004</v>
          </cell>
          <cell r="I65">
            <v>1.9</v>
          </cell>
          <cell r="J65">
            <v>6.46</v>
          </cell>
        </row>
        <row r="66">
          <cell r="H66">
            <v>4.7</v>
          </cell>
          <cell r="I66">
            <v>0.8</v>
          </cell>
          <cell r="J66">
            <v>3.7600000000000002</v>
          </cell>
        </row>
        <row r="67">
          <cell r="H67">
            <v>3.4000000000000004</v>
          </cell>
          <cell r="I67">
            <v>0.6</v>
          </cell>
          <cell r="J67">
            <v>2.04</v>
          </cell>
        </row>
        <row r="68">
          <cell r="B68" t="str">
            <v>closet 4</v>
          </cell>
          <cell r="H68">
            <v>0.6</v>
          </cell>
          <cell r="I68">
            <v>0.8</v>
          </cell>
          <cell r="J68">
            <v>0.48</v>
          </cell>
        </row>
        <row r="69">
          <cell r="H69">
            <v>1.8</v>
          </cell>
          <cell r="I69">
            <v>0.6</v>
          </cell>
          <cell r="J69">
            <v>1.08</v>
          </cell>
        </row>
        <row r="70">
          <cell r="B70" t="str">
            <v>pasillo</v>
          </cell>
          <cell r="H70">
            <v>0.8</v>
          </cell>
          <cell r="I70">
            <v>3.4</v>
          </cell>
          <cell r="J70">
            <v>2.72</v>
          </cell>
        </row>
        <row r="71">
          <cell r="B71" t="str">
            <v>bodega</v>
          </cell>
          <cell r="H71">
            <v>1.9</v>
          </cell>
          <cell r="I71">
            <v>1.2</v>
          </cell>
          <cell r="J71">
            <v>2.2799999999999998</v>
          </cell>
        </row>
        <row r="73">
          <cell r="B73" t="str">
            <v xml:space="preserve">AREA E P1 DORMITORIOS </v>
          </cell>
          <cell r="J73">
            <v>173.25</v>
          </cell>
        </row>
        <row r="74">
          <cell r="B74" t="str">
            <v xml:space="preserve">AREA V P1 DORMITORIOS </v>
          </cell>
          <cell r="J74">
            <v>128.01999999999998</v>
          </cell>
        </row>
        <row r="75">
          <cell r="B75" t="str">
            <v xml:space="preserve">GUARD  P1 DORMITORIOS </v>
          </cell>
          <cell r="J75">
            <v>52.449999999999989</v>
          </cell>
        </row>
        <row r="76">
          <cell r="B76" t="str">
            <v xml:space="preserve">CORNIZ  P1 DORMITORIOS </v>
          </cell>
          <cell r="J76">
            <v>62.099999999999994</v>
          </cell>
        </row>
        <row r="77">
          <cell r="B77" t="str">
            <v>Ubicacion</v>
          </cell>
          <cell r="F77" t="str">
            <v>largo</v>
          </cell>
          <cell r="G77" t="str">
            <v>alto</v>
          </cell>
          <cell r="H77" t="str">
            <v>area e</v>
          </cell>
          <cell r="I77" t="str">
            <v>area p</v>
          </cell>
          <cell r="J77" t="str">
            <v>guard</v>
          </cell>
          <cell r="K77" t="str">
            <v>corn</v>
          </cell>
        </row>
        <row r="78">
          <cell r="B78" t="str">
            <v>-</v>
          </cell>
          <cell r="C78" t="str">
            <v>-</v>
          </cell>
          <cell r="D78" t="str">
            <v>-</v>
          </cell>
          <cell r="E78" t="str">
            <v>-</v>
          </cell>
          <cell r="F78" t="str">
            <v>-</v>
          </cell>
          <cell r="G78" t="str">
            <v>-</v>
          </cell>
          <cell r="H78" t="str">
            <v>-</v>
          </cell>
          <cell r="I78" t="str">
            <v>-</v>
          </cell>
          <cell r="J78" t="str">
            <v>-</v>
          </cell>
          <cell r="K78" t="str">
            <v>-</v>
          </cell>
        </row>
        <row r="79">
          <cell r="B79" t="str">
            <v>dormitorio 4</v>
          </cell>
          <cell r="F79">
            <v>14.399999999999999</v>
          </cell>
          <cell r="G79">
            <v>2.5</v>
          </cell>
          <cell r="H79">
            <v>36</v>
          </cell>
          <cell r="I79">
            <v>36</v>
          </cell>
          <cell r="J79">
            <v>14.399999999999999</v>
          </cell>
          <cell r="K79">
            <v>14.399999999999999</v>
          </cell>
        </row>
        <row r="80">
          <cell r="B80" t="str">
            <v>P4</v>
          </cell>
          <cell r="F80">
            <v>0.8</v>
          </cell>
          <cell r="G80">
            <v>2.2000000000000002</v>
          </cell>
          <cell r="H80">
            <v>0</v>
          </cell>
          <cell r="I80">
            <v>-1.7600000000000002</v>
          </cell>
          <cell r="J80">
            <v>-0.8</v>
          </cell>
          <cell r="K80">
            <v>0</v>
          </cell>
        </row>
        <row r="81">
          <cell r="B81" t="str">
            <v>PCL1</v>
          </cell>
          <cell r="F81">
            <v>0.9</v>
          </cell>
          <cell r="G81">
            <v>2.5</v>
          </cell>
          <cell r="H81">
            <v>0</v>
          </cell>
          <cell r="I81">
            <v>-2.25</v>
          </cell>
          <cell r="J81">
            <v>-0.9</v>
          </cell>
          <cell r="K81">
            <v>-0.9</v>
          </cell>
        </row>
        <row r="82">
          <cell r="B82" t="str">
            <v>P3</v>
          </cell>
          <cell r="F82">
            <v>0.75</v>
          </cell>
          <cell r="G82">
            <v>2.2000000000000002</v>
          </cell>
          <cell r="H82">
            <v>0</v>
          </cell>
          <cell r="I82">
            <v>-1.6500000000000001</v>
          </cell>
          <cell r="J82">
            <v>-0.75</v>
          </cell>
          <cell r="K82">
            <v>0</v>
          </cell>
        </row>
        <row r="83">
          <cell r="B83" t="str">
            <v>V2</v>
          </cell>
          <cell r="F83">
            <v>1</v>
          </cell>
          <cell r="G83">
            <v>1.5</v>
          </cell>
          <cell r="H83">
            <v>0</v>
          </cell>
          <cell r="I83">
            <v>-1.5</v>
          </cell>
          <cell r="J83">
            <v>0</v>
          </cell>
          <cell r="K83">
            <v>0</v>
          </cell>
        </row>
        <row r="84">
          <cell r="B84" t="str">
            <v>P6</v>
          </cell>
          <cell r="F84">
            <v>1.2</v>
          </cell>
          <cell r="G84">
            <v>2.2000000000000002</v>
          </cell>
          <cell r="H84">
            <v>0</v>
          </cell>
          <cell r="I84">
            <v>-2.64</v>
          </cell>
          <cell r="J84">
            <v>-1.2</v>
          </cell>
          <cell r="K84">
            <v>0</v>
          </cell>
        </row>
        <row r="85">
          <cell r="B85" t="str">
            <v>P2</v>
          </cell>
          <cell r="F85">
            <v>0.85</v>
          </cell>
          <cell r="G85">
            <v>2.2000000000000002</v>
          </cell>
          <cell r="H85">
            <v>0</v>
          </cell>
          <cell r="I85">
            <v>-1.87</v>
          </cell>
          <cell r="J85">
            <v>-0.85</v>
          </cell>
          <cell r="K85">
            <v>0</v>
          </cell>
        </row>
        <row r="86">
          <cell r="B86" t="str">
            <v>closet 1</v>
          </cell>
          <cell r="F86">
            <v>3</v>
          </cell>
          <cell r="G86">
            <v>2.5</v>
          </cell>
          <cell r="H86">
            <v>7.5</v>
          </cell>
          <cell r="I86">
            <v>7.5</v>
          </cell>
          <cell r="J86">
            <v>3</v>
          </cell>
          <cell r="K86">
            <v>3</v>
          </cell>
        </row>
        <row r="87">
          <cell r="B87" t="str">
            <v>PCL1</v>
          </cell>
          <cell r="F87">
            <v>0.9</v>
          </cell>
          <cell r="G87">
            <v>2.5</v>
          </cell>
          <cell r="H87">
            <v>0</v>
          </cell>
          <cell r="I87">
            <v>-2.25</v>
          </cell>
          <cell r="J87">
            <v>-0.9</v>
          </cell>
          <cell r="K87">
            <v>-0.9</v>
          </cell>
        </row>
        <row r="88">
          <cell r="B88" t="str">
            <v>dormitorio 3</v>
          </cell>
          <cell r="F88">
            <v>11.9</v>
          </cell>
          <cell r="G88">
            <v>2.5</v>
          </cell>
          <cell r="H88">
            <v>29.75</v>
          </cell>
          <cell r="I88">
            <v>29.75</v>
          </cell>
          <cell r="J88">
            <v>11.9</v>
          </cell>
          <cell r="K88">
            <v>11.9</v>
          </cell>
        </row>
        <row r="89">
          <cell r="B89" t="str">
            <v>P2</v>
          </cell>
          <cell r="F89">
            <v>0.85</v>
          </cell>
          <cell r="G89">
            <v>2.2000000000000002</v>
          </cell>
          <cell r="H89">
            <v>0</v>
          </cell>
          <cell r="I89">
            <v>-1.87</v>
          </cell>
          <cell r="J89">
            <v>-0.85</v>
          </cell>
          <cell r="K89">
            <v>0</v>
          </cell>
        </row>
        <row r="90">
          <cell r="B90" t="str">
            <v>PCL2</v>
          </cell>
          <cell r="F90">
            <v>0.75</v>
          </cell>
          <cell r="G90">
            <v>2.5</v>
          </cell>
          <cell r="H90">
            <v>0</v>
          </cell>
          <cell r="I90">
            <v>-1.875</v>
          </cell>
          <cell r="J90">
            <v>-0.75</v>
          </cell>
          <cell r="K90">
            <v>-0.75</v>
          </cell>
        </row>
        <row r="91">
          <cell r="B91" t="str">
            <v>V3</v>
          </cell>
          <cell r="F91">
            <v>1.5</v>
          </cell>
          <cell r="G91">
            <v>1.5</v>
          </cell>
          <cell r="H91">
            <v>0</v>
          </cell>
          <cell r="I91">
            <v>-2.25</v>
          </cell>
          <cell r="J91">
            <v>0</v>
          </cell>
          <cell r="K91">
            <v>0</v>
          </cell>
        </row>
        <row r="92">
          <cell r="B92" t="str">
            <v>PCL3</v>
          </cell>
          <cell r="F92">
            <v>0.75</v>
          </cell>
          <cell r="G92">
            <v>2.5</v>
          </cell>
          <cell r="H92">
            <v>0</v>
          </cell>
          <cell r="I92">
            <v>-1.875</v>
          </cell>
          <cell r="J92">
            <v>-0.75</v>
          </cell>
          <cell r="K92">
            <v>-0.75</v>
          </cell>
        </row>
        <row r="93">
          <cell r="B93" t="str">
            <v>closet 2</v>
          </cell>
          <cell r="F93">
            <v>2.7</v>
          </cell>
          <cell r="G93">
            <v>2.5</v>
          </cell>
          <cell r="H93">
            <v>6.75</v>
          </cell>
          <cell r="I93">
            <v>6.75</v>
          </cell>
          <cell r="J93">
            <v>2.7</v>
          </cell>
          <cell r="K93">
            <v>2.7</v>
          </cell>
        </row>
        <row r="94">
          <cell r="B94" t="str">
            <v>PCL2</v>
          </cell>
          <cell r="F94">
            <v>0.75</v>
          </cell>
          <cell r="G94">
            <v>2.5</v>
          </cell>
          <cell r="H94">
            <v>0</v>
          </cell>
          <cell r="I94">
            <v>-1.875</v>
          </cell>
          <cell r="J94">
            <v>-0.75</v>
          </cell>
          <cell r="K94">
            <v>-0.75</v>
          </cell>
        </row>
        <row r="95">
          <cell r="B95" t="str">
            <v>closet 3</v>
          </cell>
          <cell r="F95">
            <v>2.7</v>
          </cell>
          <cell r="G95">
            <v>2.5</v>
          </cell>
          <cell r="H95">
            <v>6.75</v>
          </cell>
          <cell r="I95">
            <v>6.75</v>
          </cell>
          <cell r="J95">
            <v>2.7</v>
          </cell>
          <cell r="K95">
            <v>2.7</v>
          </cell>
        </row>
        <row r="96">
          <cell r="B96" t="str">
            <v>PCL3</v>
          </cell>
          <cell r="F96">
            <v>0.75</v>
          </cell>
          <cell r="G96">
            <v>2.5</v>
          </cell>
          <cell r="H96">
            <v>0</v>
          </cell>
          <cell r="I96">
            <v>-1.875</v>
          </cell>
          <cell r="J96">
            <v>-0.75</v>
          </cell>
          <cell r="K96">
            <v>-0.75</v>
          </cell>
        </row>
        <row r="97">
          <cell r="B97" t="str">
            <v>dormitorio 2</v>
          </cell>
          <cell r="F97">
            <v>15.999999999999998</v>
          </cell>
          <cell r="G97">
            <v>2.5</v>
          </cell>
          <cell r="H97">
            <v>39.999999999999993</v>
          </cell>
          <cell r="I97">
            <v>39.999999999999993</v>
          </cell>
          <cell r="J97">
            <v>15.999999999999998</v>
          </cell>
          <cell r="K97">
            <v>15.999999999999998</v>
          </cell>
        </row>
        <row r="98">
          <cell r="B98" t="str">
            <v>P2</v>
          </cell>
          <cell r="F98">
            <v>0.85</v>
          </cell>
          <cell r="G98">
            <v>2.2000000000000002</v>
          </cell>
          <cell r="H98">
            <v>0</v>
          </cell>
          <cell r="I98">
            <v>-1.87</v>
          </cell>
          <cell r="J98">
            <v>-0.85</v>
          </cell>
          <cell r="K98">
            <v>0</v>
          </cell>
        </row>
        <row r="99">
          <cell r="B99" t="str">
            <v>V3</v>
          </cell>
          <cell r="F99">
            <v>1.5</v>
          </cell>
          <cell r="G99">
            <v>1.5</v>
          </cell>
          <cell r="H99">
            <v>0</v>
          </cell>
          <cell r="I99">
            <v>-2.25</v>
          </cell>
          <cell r="J99">
            <v>0</v>
          </cell>
          <cell r="K99">
            <v>0</v>
          </cell>
        </row>
        <row r="100">
          <cell r="B100" t="str">
            <v>P3</v>
          </cell>
          <cell r="F100">
            <v>0.75</v>
          </cell>
          <cell r="G100">
            <v>2.2000000000000002</v>
          </cell>
          <cell r="H100">
            <v>0</v>
          </cell>
          <cell r="I100">
            <v>-1.6500000000000001</v>
          </cell>
          <cell r="J100">
            <v>-0.75</v>
          </cell>
          <cell r="K100">
            <v>0</v>
          </cell>
        </row>
        <row r="101">
          <cell r="B101" t="str">
            <v>PCL4</v>
          </cell>
          <cell r="F101">
            <v>2</v>
          </cell>
          <cell r="G101">
            <v>2.5</v>
          </cell>
          <cell r="H101">
            <v>-2</v>
          </cell>
          <cell r="I101">
            <v>-5</v>
          </cell>
          <cell r="J101">
            <v>-2</v>
          </cell>
          <cell r="K101">
            <v>-2</v>
          </cell>
        </row>
        <row r="102">
          <cell r="B102" t="str">
            <v>closet 4</v>
          </cell>
          <cell r="F102">
            <v>6.4</v>
          </cell>
          <cell r="G102">
            <v>2.5</v>
          </cell>
          <cell r="H102">
            <v>16</v>
          </cell>
          <cell r="I102">
            <v>16</v>
          </cell>
          <cell r="J102">
            <v>6.4</v>
          </cell>
          <cell r="K102">
            <v>6.4</v>
          </cell>
        </row>
        <row r="103">
          <cell r="B103" t="str">
            <v>PCL4</v>
          </cell>
          <cell r="F103">
            <v>2</v>
          </cell>
          <cell r="G103">
            <v>2.5</v>
          </cell>
          <cell r="H103">
            <v>-2</v>
          </cell>
          <cell r="I103">
            <v>-5</v>
          </cell>
          <cell r="J103">
            <v>-2</v>
          </cell>
          <cell r="K103">
            <v>-2</v>
          </cell>
        </row>
        <row r="104">
          <cell r="B104" t="str">
            <v>pasillo</v>
          </cell>
          <cell r="F104">
            <v>7.6</v>
          </cell>
          <cell r="G104">
            <v>2.5</v>
          </cell>
          <cell r="H104">
            <v>19</v>
          </cell>
          <cell r="I104">
            <v>19</v>
          </cell>
          <cell r="J104">
            <v>7.6</v>
          </cell>
          <cell r="K104">
            <v>7.6</v>
          </cell>
        </row>
        <row r="105">
          <cell r="B105" t="str">
            <v>P3</v>
          </cell>
          <cell r="F105">
            <v>0.75</v>
          </cell>
          <cell r="G105">
            <v>2.2000000000000002</v>
          </cell>
          <cell r="H105">
            <v>0</v>
          </cell>
          <cell r="I105">
            <v>-1.6500000000000001</v>
          </cell>
          <cell r="J105">
            <v>-0.75</v>
          </cell>
          <cell r="K105">
            <v>0</v>
          </cell>
        </row>
        <row r="106">
          <cell r="B106" t="str">
            <v>P4</v>
          </cell>
          <cell r="F106">
            <v>0.8</v>
          </cell>
          <cell r="G106">
            <v>2.2000000000000002</v>
          </cell>
          <cell r="H106">
            <v>0</v>
          </cell>
          <cell r="I106">
            <v>-1.7600000000000002</v>
          </cell>
          <cell r="J106">
            <v>-0.8</v>
          </cell>
          <cell r="K106">
            <v>0</v>
          </cell>
        </row>
        <row r="107">
          <cell r="B107" t="str">
            <v>P2</v>
          </cell>
          <cell r="F107">
            <v>0.85</v>
          </cell>
          <cell r="G107">
            <v>2.2000000000000002</v>
          </cell>
          <cell r="H107">
            <v>0</v>
          </cell>
          <cell r="I107">
            <v>-1.87</v>
          </cell>
          <cell r="J107">
            <v>-0.85</v>
          </cell>
          <cell r="K107">
            <v>0</v>
          </cell>
        </row>
        <row r="108">
          <cell r="B108" t="str">
            <v>bodega</v>
          </cell>
          <cell r="F108">
            <v>6.1999999999999993</v>
          </cell>
          <cell r="G108">
            <v>2.5</v>
          </cell>
          <cell r="H108">
            <v>15.499999999999998</v>
          </cell>
          <cell r="I108">
            <v>15.499999999999998</v>
          </cell>
          <cell r="J108">
            <v>6.1999999999999993</v>
          </cell>
          <cell r="K108">
            <v>6.1999999999999993</v>
          </cell>
        </row>
        <row r="109">
          <cell r="B109" t="str">
            <v>P6</v>
          </cell>
          <cell r="F109">
            <v>1.2</v>
          </cell>
          <cell r="G109">
            <v>2.2000000000000002</v>
          </cell>
          <cell r="H109">
            <v>0</v>
          </cell>
          <cell r="I109">
            <v>-2.64</v>
          </cell>
          <cell r="J109">
            <v>-1.2</v>
          </cell>
          <cell r="K109">
            <v>0</v>
          </cell>
        </row>
        <row r="111">
          <cell r="B111" t="str">
            <v>AREA P P1 BAÑOS</v>
          </cell>
          <cell r="J111">
            <v>8.2299999999999986</v>
          </cell>
        </row>
        <row r="112">
          <cell r="B112" t="str">
            <v>AREA T P1 BAÑOS</v>
          </cell>
          <cell r="J112">
            <v>10.479999999999999</v>
          </cell>
        </row>
        <row r="113">
          <cell r="B113" t="str">
            <v>Ubicacion</v>
          </cell>
          <cell r="G113" t="str">
            <v>largo</v>
          </cell>
          <cell r="H113" t="str">
            <v>ancho</v>
          </cell>
          <cell r="I113" t="str">
            <v>m2</v>
          </cell>
          <cell r="J113" t="str">
            <v>m2</v>
          </cell>
        </row>
        <row r="114">
          <cell r="B114" t="str">
            <v>-</v>
          </cell>
          <cell r="C114" t="str">
            <v>-</v>
          </cell>
          <cell r="D114" t="str">
            <v>-</v>
          </cell>
          <cell r="E114" t="str">
            <v>-</v>
          </cell>
          <cell r="F114" t="str">
            <v>-</v>
          </cell>
          <cell r="G114" t="str">
            <v>-</v>
          </cell>
          <cell r="H114" t="str">
            <v>-</v>
          </cell>
          <cell r="I114" t="str">
            <v>-</v>
          </cell>
          <cell r="J114" t="str">
            <v>-</v>
          </cell>
        </row>
        <row r="115">
          <cell r="B115" t="str">
            <v>baño 4</v>
          </cell>
          <cell r="G115">
            <v>2.2999999999999998</v>
          </cell>
          <cell r="H115">
            <v>1.4</v>
          </cell>
          <cell r="I115">
            <v>3.2199999999999998</v>
          </cell>
          <cell r="J115">
            <v>3.2199999999999998</v>
          </cell>
        </row>
        <row r="116">
          <cell r="C116" t="str">
            <v>ducha</v>
          </cell>
          <cell r="G116">
            <v>0.7</v>
          </cell>
          <cell r="H116">
            <v>0.9</v>
          </cell>
          <cell r="I116">
            <v>-0.63</v>
          </cell>
        </row>
        <row r="117">
          <cell r="B117" t="str">
            <v>baño 3</v>
          </cell>
          <cell r="G117">
            <v>1.4</v>
          </cell>
          <cell r="H117">
            <v>3</v>
          </cell>
          <cell r="I117">
            <v>4.1999999999999993</v>
          </cell>
          <cell r="J117">
            <v>4.1999999999999993</v>
          </cell>
        </row>
        <row r="118">
          <cell r="C118" t="str">
            <v>tina</v>
          </cell>
          <cell r="G118">
            <v>1.4</v>
          </cell>
          <cell r="H118">
            <v>0.7</v>
          </cell>
          <cell r="I118">
            <v>-0.97999999999999987</v>
          </cell>
        </row>
        <row r="119">
          <cell r="B119" t="str">
            <v>baño 2</v>
          </cell>
          <cell r="G119">
            <v>1.8</v>
          </cell>
          <cell r="H119">
            <v>1.7</v>
          </cell>
          <cell r="I119">
            <v>3.06</v>
          </cell>
          <cell r="J119">
            <v>3.06</v>
          </cell>
        </row>
        <row r="120">
          <cell r="C120" t="str">
            <v>ducha</v>
          </cell>
          <cell r="G120">
            <v>0.8</v>
          </cell>
          <cell r="H120">
            <v>0.8</v>
          </cell>
          <cell r="I120">
            <v>-0.64000000000000012</v>
          </cell>
        </row>
        <row r="122">
          <cell r="B122" t="str">
            <v>AREA E P1 BAÑOS</v>
          </cell>
          <cell r="J122">
            <v>58</v>
          </cell>
        </row>
        <row r="123">
          <cell r="B123" t="str">
            <v>AREA V P1 BAÑOS</v>
          </cell>
          <cell r="J123">
            <v>51.85</v>
          </cell>
        </row>
        <row r="124">
          <cell r="B124" t="str">
            <v>GUARD  P1 BAÑOS</v>
          </cell>
          <cell r="J124">
            <v>20.95</v>
          </cell>
        </row>
        <row r="125">
          <cell r="B125" t="str">
            <v>CORNIZ  P1 BAÑOS</v>
          </cell>
          <cell r="J125">
            <v>23.2</v>
          </cell>
        </row>
        <row r="126">
          <cell r="B126" t="str">
            <v>Ubicacion</v>
          </cell>
          <cell r="F126" t="str">
            <v>largo</v>
          </cell>
          <cell r="G126" t="str">
            <v>alto</v>
          </cell>
          <cell r="H126" t="str">
            <v>area e</v>
          </cell>
          <cell r="I126" t="str">
            <v>area p</v>
          </cell>
          <cell r="J126" t="str">
            <v>guard</v>
          </cell>
          <cell r="K126" t="str">
            <v>corn</v>
          </cell>
        </row>
        <row r="127">
          <cell r="B127" t="str">
            <v>-</v>
          </cell>
          <cell r="C127" t="str">
            <v>-</v>
          </cell>
          <cell r="D127" t="str">
            <v>-</v>
          </cell>
          <cell r="E127" t="str">
            <v>-</v>
          </cell>
          <cell r="F127" t="str">
            <v>-</v>
          </cell>
          <cell r="G127" t="str">
            <v>-</v>
          </cell>
          <cell r="H127" t="str">
            <v>-</v>
          </cell>
          <cell r="I127" t="str">
            <v>-</v>
          </cell>
          <cell r="J127" t="str">
            <v>-</v>
          </cell>
          <cell r="K127" t="str">
            <v>-</v>
          </cell>
        </row>
        <row r="128">
          <cell r="B128" t="str">
            <v>baño 4</v>
          </cell>
          <cell r="F128">
            <v>7.3999999999999995</v>
          </cell>
          <cell r="G128">
            <v>2.5</v>
          </cell>
          <cell r="H128">
            <v>18.5</v>
          </cell>
          <cell r="I128">
            <v>18.5</v>
          </cell>
          <cell r="J128">
            <v>7.3999999999999995</v>
          </cell>
          <cell r="K128">
            <v>7.3999999999999995</v>
          </cell>
        </row>
        <row r="129">
          <cell r="B129" t="str">
            <v>P3</v>
          </cell>
          <cell r="F129">
            <v>0.75</v>
          </cell>
          <cell r="G129">
            <v>2.2000000000000002</v>
          </cell>
          <cell r="H129">
            <v>0</v>
          </cell>
          <cell r="I129">
            <v>-1.6500000000000001</v>
          </cell>
          <cell r="J129">
            <v>-0.75</v>
          </cell>
          <cell r="K129">
            <v>0</v>
          </cell>
        </row>
        <row r="130">
          <cell r="B130" t="str">
            <v>V1</v>
          </cell>
          <cell r="F130">
            <v>0.5</v>
          </cell>
          <cell r="G130">
            <v>1.2</v>
          </cell>
          <cell r="H130">
            <v>0</v>
          </cell>
          <cell r="I130">
            <v>-0.6</v>
          </cell>
          <cell r="J130">
            <v>0</v>
          </cell>
          <cell r="K130">
            <v>0</v>
          </cell>
        </row>
        <row r="131">
          <cell r="B131" t="str">
            <v>baño 3</v>
          </cell>
          <cell r="F131">
            <v>8.8000000000000007</v>
          </cell>
          <cell r="G131">
            <v>2.5</v>
          </cell>
          <cell r="H131">
            <v>22</v>
          </cell>
          <cell r="I131">
            <v>22</v>
          </cell>
          <cell r="J131">
            <v>8.8000000000000007</v>
          </cell>
          <cell r="K131">
            <v>8.8000000000000007</v>
          </cell>
        </row>
        <row r="132">
          <cell r="B132" t="str">
            <v>P3</v>
          </cell>
          <cell r="F132">
            <v>0.75</v>
          </cell>
          <cell r="G132">
            <v>2.2000000000000002</v>
          </cell>
          <cell r="H132">
            <v>0</v>
          </cell>
          <cell r="I132">
            <v>-1.6500000000000001</v>
          </cell>
          <cell r="J132">
            <v>-0.75</v>
          </cell>
          <cell r="K132">
            <v>0</v>
          </cell>
        </row>
        <row r="133">
          <cell r="B133" t="str">
            <v>baño 2</v>
          </cell>
          <cell r="F133">
            <v>7</v>
          </cell>
          <cell r="G133">
            <v>2.5</v>
          </cell>
          <cell r="H133">
            <v>17.5</v>
          </cell>
          <cell r="I133">
            <v>17.5</v>
          </cell>
          <cell r="J133">
            <v>7</v>
          </cell>
          <cell r="K133">
            <v>7</v>
          </cell>
        </row>
        <row r="134">
          <cell r="B134" t="str">
            <v>P3</v>
          </cell>
          <cell r="F134">
            <v>0.75</v>
          </cell>
          <cell r="G134">
            <v>2.2000000000000002</v>
          </cell>
          <cell r="H134">
            <v>0</v>
          </cell>
          <cell r="I134">
            <v>-1.6500000000000001</v>
          </cell>
          <cell r="J134">
            <v>-0.75</v>
          </cell>
          <cell r="K134">
            <v>0</v>
          </cell>
        </row>
        <row r="135">
          <cell r="B135" t="str">
            <v>V1</v>
          </cell>
          <cell r="F135">
            <v>0.5</v>
          </cell>
          <cell r="G135">
            <v>1.2</v>
          </cell>
          <cell r="H135">
            <v>0</v>
          </cell>
          <cell r="I135">
            <v>-0.6</v>
          </cell>
          <cell r="J135">
            <v>0</v>
          </cell>
          <cell r="K135">
            <v>0</v>
          </cell>
        </row>
        <row r="137">
          <cell r="B137" t="str">
            <v>AREA H P1 ESCALERAS</v>
          </cell>
          <cell r="J137">
            <v>0</v>
          </cell>
        </row>
        <row r="138">
          <cell r="B138" t="str">
            <v>AREA H P1 ESCALERAS (descansos)</v>
          </cell>
          <cell r="J138">
            <v>0</v>
          </cell>
        </row>
        <row r="139">
          <cell r="B139" t="str">
            <v>Ubicacion</v>
          </cell>
          <cell r="G139" t="str">
            <v>largo</v>
          </cell>
          <cell r="H139" t="str">
            <v>ancho</v>
          </cell>
          <cell r="I139" t="str">
            <v>m2</v>
          </cell>
          <cell r="J139" t="str">
            <v>m2</v>
          </cell>
        </row>
        <row r="140">
          <cell r="B140" t="str">
            <v>-</v>
          </cell>
          <cell r="C140" t="str">
            <v>-</v>
          </cell>
          <cell r="D140" t="str">
            <v>-</v>
          </cell>
          <cell r="E140" t="str">
            <v>-</v>
          </cell>
          <cell r="F140" t="str">
            <v>-</v>
          </cell>
          <cell r="G140" t="str">
            <v>-</v>
          </cell>
          <cell r="H140" t="str">
            <v>-</v>
          </cell>
          <cell r="I140" t="str">
            <v>-</v>
          </cell>
          <cell r="J140" t="str">
            <v>-</v>
          </cell>
        </row>
        <row r="141">
          <cell r="B141" t="str">
            <v>escalera</v>
          </cell>
          <cell r="I141">
            <v>0</v>
          </cell>
        </row>
        <row r="142">
          <cell r="C142" t="str">
            <v>descansos</v>
          </cell>
          <cell r="J142">
            <v>0</v>
          </cell>
        </row>
        <row r="144">
          <cell r="B144" t="str">
            <v>AREA E P1 ESCALERAS</v>
          </cell>
          <cell r="J144">
            <v>8.75</v>
          </cell>
        </row>
        <row r="145">
          <cell r="B145" t="str">
            <v>AREA V P1 ESCALERAS</v>
          </cell>
          <cell r="J145">
            <v>8.75</v>
          </cell>
        </row>
        <row r="146">
          <cell r="B146" t="str">
            <v>GUARD  P1 ESCALERAS</v>
          </cell>
          <cell r="J146">
            <v>12.5</v>
          </cell>
        </row>
        <row r="147">
          <cell r="B147" t="str">
            <v>CORNIZ  P1 ESCALERAS</v>
          </cell>
          <cell r="J147">
            <v>7</v>
          </cell>
        </row>
        <row r="148">
          <cell r="B148" t="str">
            <v>Ubicacion</v>
          </cell>
          <cell r="F148" t="str">
            <v>largo</v>
          </cell>
          <cell r="G148" t="str">
            <v>alto</v>
          </cell>
          <cell r="H148" t="str">
            <v>area e</v>
          </cell>
          <cell r="I148" t="str">
            <v>area p</v>
          </cell>
          <cell r="J148" t="str">
            <v>guard</v>
          </cell>
          <cell r="K148" t="str">
            <v>corn</v>
          </cell>
        </row>
        <row r="149">
          <cell r="B149" t="str">
            <v>-</v>
          </cell>
          <cell r="C149" t="str">
            <v>-</v>
          </cell>
          <cell r="D149" t="str">
            <v>-</v>
          </cell>
          <cell r="E149" t="str">
            <v>-</v>
          </cell>
          <cell r="F149" t="str">
            <v>-</v>
          </cell>
          <cell r="G149" t="str">
            <v>-</v>
          </cell>
          <cell r="H149" t="str">
            <v>-</v>
          </cell>
          <cell r="I149" t="str">
            <v>-</v>
          </cell>
          <cell r="J149" t="str">
            <v>-</v>
          </cell>
          <cell r="K149" t="str">
            <v>-</v>
          </cell>
        </row>
        <row r="150">
          <cell r="B150" t="str">
            <v>escalera</v>
          </cell>
          <cell r="F150">
            <v>7</v>
          </cell>
          <cell r="G150">
            <v>1.25</v>
          </cell>
          <cell r="H150">
            <v>8.75</v>
          </cell>
          <cell r="I150">
            <v>8.75</v>
          </cell>
          <cell r="J150">
            <v>12.5</v>
          </cell>
          <cell r="K150">
            <v>7</v>
          </cell>
        </row>
        <row r="151"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</row>
        <row r="153">
          <cell r="B153" t="str">
            <v xml:space="preserve">AREA H P1 TERRAZAS </v>
          </cell>
          <cell r="J153">
            <v>0</v>
          </cell>
        </row>
        <row r="154">
          <cell r="B154" t="str">
            <v>Ubicacion</v>
          </cell>
          <cell r="H154" t="str">
            <v>largo</v>
          </cell>
          <cell r="I154" t="str">
            <v>ancho</v>
          </cell>
          <cell r="J154" t="str">
            <v>m2</v>
          </cell>
        </row>
        <row r="155">
          <cell r="B155" t="str">
            <v>-</v>
          </cell>
          <cell r="C155" t="str">
            <v>-</v>
          </cell>
          <cell r="D155" t="str">
            <v>-</v>
          </cell>
          <cell r="E155" t="str">
            <v>-</v>
          </cell>
          <cell r="F155" t="str">
            <v>-</v>
          </cell>
          <cell r="G155" t="str">
            <v>-</v>
          </cell>
          <cell r="H155" t="str">
            <v>-</v>
          </cell>
          <cell r="I155" t="str">
            <v>-</v>
          </cell>
          <cell r="J155" t="str">
            <v>-</v>
          </cell>
        </row>
        <row r="156">
          <cell r="B156" t="str">
            <v>terraza estar</v>
          </cell>
          <cell r="J156">
            <v>0</v>
          </cell>
        </row>
        <row r="157">
          <cell r="J157">
            <v>0</v>
          </cell>
        </row>
        <row r="159">
          <cell r="B159" t="str">
            <v xml:space="preserve">AREA H P1 JARDINERAS </v>
          </cell>
          <cell r="J159">
            <v>0</v>
          </cell>
        </row>
        <row r="160">
          <cell r="B160" t="str">
            <v>Ubicacion</v>
          </cell>
          <cell r="H160" t="str">
            <v>largo</v>
          </cell>
          <cell r="I160" t="str">
            <v>ancho</v>
          </cell>
          <cell r="J160" t="str">
            <v>m2</v>
          </cell>
        </row>
        <row r="161">
          <cell r="B161" t="str">
            <v>-</v>
          </cell>
          <cell r="C161" t="str">
            <v>-</v>
          </cell>
          <cell r="D161" t="str">
            <v>-</v>
          </cell>
          <cell r="E161" t="str">
            <v>-</v>
          </cell>
          <cell r="F161" t="str">
            <v>-</v>
          </cell>
          <cell r="G161" t="str">
            <v>-</v>
          </cell>
          <cell r="H161" t="str">
            <v>-</v>
          </cell>
          <cell r="I161" t="str">
            <v>-</v>
          </cell>
          <cell r="J161" t="str">
            <v>-</v>
          </cell>
        </row>
        <row r="162">
          <cell r="B162" t="str">
            <v>jardinera</v>
          </cell>
          <cell r="J162">
            <v>0</v>
          </cell>
        </row>
        <row r="164">
          <cell r="B164" t="str">
            <v xml:space="preserve">AREA V P1 JARDINERAS </v>
          </cell>
          <cell r="J164">
            <v>0</v>
          </cell>
        </row>
        <row r="165">
          <cell r="B165" t="str">
            <v>Ubicacion</v>
          </cell>
          <cell r="F165" t="str">
            <v>largo</v>
          </cell>
          <cell r="G165" t="str">
            <v>alto</v>
          </cell>
          <cell r="H165" t="str">
            <v>area e</v>
          </cell>
        </row>
        <row r="166">
          <cell r="B166" t="str">
            <v>-</v>
          </cell>
          <cell r="C166" t="str">
            <v>-</v>
          </cell>
          <cell r="D166" t="str">
            <v>-</v>
          </cell>
          <cell r="E166" t="str">
            <v>-</v>
          </cell>
          <cell r="F166" t="str">
            <v>-</v>
          </cell>
          <cell r="G166" t="str">
            <v>-</v>
          </cell>
          <cell r="H166" t="str">
            <v>-</v>
          </cell>
        </row>
        <row r="167">
          <cell r="B167" t="str">
            <v>jardinera</v>
          </cell>
          <cell r="H167">
            <v>0</v>
          </cell>
        </row>
        <row r="171">
          <cell r="B171" t="str">
            <v>AREAS PISO 2 (P2)</v>
          </cell>
        </row>
        <row r="173">
          <cell r="B173" t="str">
            <v>AREA H P2 HALL</v>
          </cell>
          <cell r="J173">
            <v>6.5750000000000002</v>
          </cell>
        </row>
        <row r="174">
          <cell r="B174" t="str">
            <v>ubicacion</v>
          </cell>
          <cell r="H174" t="str">
            <v>largo</v>
          </cell>
          <cell r="I174" t="str">
            <v>ancho</v>
          </cell>
          <cell r="J174" t="str">
            <v>m2</v>
          </cell>
        </row>
        <row r="175">
          <cell r="B175" t="str">
            <v>-</v>
          </cell>
          <cell r="C175" t="str">
            <v>-</v>
          </cell>
          <cell r="D175" t="str">
            <v>-</v>
          </cell>
          <cell r="E175" t="str">
            <v>-</v>
          </cell>
          <cell r="F175" t="str">
            <v>-</v>
          </cell>
          <cell r="G175" t="str">
            <v>-</v>
          </cell>
          <cell r="H175" t="str">
            <v>-</v>
          </cell>
          <cell r="I175" t="str">
            <v>-</v>
          </cell>
          <cell r="J175" t="str">
            <v>-</v>
          </cell>
        </row>
        <row r="176">
          <cell r="B176" t="str">
            <v>hall piso 2</v>
          </cell>
          <cell r="H176">
            <v>1.25</v>
          </cell>
          <cell r="I176">
            <v>3.5</v>
          </cell>
          <cell r="J176">
            <v>4.375</v>
          </cell>
        </row>
        <row r="177">
          <cell r="H177">
            <v>2.2000000000000002</v>
          </cell>
          <cell r="I177">
            <v>1</v>
          </cell>
          <cell r="J177">
            <v>2.2000000000000002</v>
          </cell>
        </row>
        <row r="179">
          <cell r="B179" t="str">
            <v>AREA T P2 HALL</v>
          </cell>
          <cell r="J179">
            <v>9.9</v>
          </cell>
        </row>
        <row r="180">
          <cell r="B180" t="str">
            <v>ubicacion</v>
          </cell>
          <cell r="H180" t="str">
            <v>largo</v>
          </cell>
          <cell r="I180" t="str">
            <v>ancho</v>
          </cell>
          <cell r="J180" t="str">
            <v>m2</v>
          </cell>
        </row>
        <row r="181">
          <cell r="B181" t="str">
            <v>-</v>
          </cell>
          <cell r="C181" t="str">
            <v>-</v>
          </cell>
          <cell r="D181" t="str">
            <v>-</v>
          </cell>
          <cell r="E181" t="str">
            <v>-</v>
          </cell>
          <cell r="F181" t="str">
            <v>-</v>
          </cell>
          <cell r="G181" t="str">
            <v>-</v>
          </cell>
          <cell r="H181" t="str">
            <v>-</v>
          </cell>
          <cell r="I181" t="str">
            <v>-</v>
          </cell>
          <cell r="J181" t="str">
            <v>-</v>
          </cell>
        </row>
        <row r="182">
          <cell r="B182" t="str">
            <v>hall piso 2</v>
          </cell>
          <cell r="H182">
            <v>2.2000000000000002</v>
          </cell>
          <cell r="I182">
            <v>4.5</v>
          </cell>
          <cell r="J182">
            <v>9.9</v>
          </cell>
        </row>
        <row r="184">
          <cell r="B184" t="str">
            <v>AREA E P2 HALL</v>
          </cell>
          <cell r="J184">
            <v>28</v>
          </cell>
        </row>
        <row r="185">
          <cell r="B185" t="str">
            <v>AREA V P2 HALL</v>
          </cell>
          <cell r="J185">
            <v>21.679999999999996</v>
          </cell>
        </row>
        <row r="186">
          <cell r="B186" t="str">
            <v>GUARD  P2 HALL</v>
          </cell>
          <cell r="J186">
            <v>8.6</v>
          </cell>
        </row>
        <row r="187">
          <cell r="B187" t="str">
            <v>CORNIZ  P2 HALL</v>
          </cell>
          <cell r="J187">
            <v>11.2</v>
          </cell>
        </row>
        <row r="188">
          <cell r="B188" t="str">
            <v>Ubicacion</v>
          </cell>
          <cell r="F188" t="str">
            <v>largo</v>
          </cell>
          <cell r="G188" t="str">
            <v>alto</v>
          </cell>
          <cell r="H188" t="str">
            <v>area e</v>
          </cell>
          <cell r="I188" t="str">
            <v>area p</v>
          </cell>
          <cell r="J188" t="str">
            <v>guard</v>
          </cell>
          <cell r="K188" t="str">
            <v>corn</v>
          </cell>
        </row>
        <row r="189">
          <cell r="B189" t="str">
            <v>-</v>
          </cell>
          <cell r="C189" t="str">
            <v>-</v>
          </cell>
          <cell r="D189" t="str">
            <v>-</v>
          </cell>
          <cell r="E189" t="str">
            <v>-</v>
          </cell>
          <cell r="F189" t="str">
            <v>-</v>
          </cell>
          <cell r="G189" t="str">
            <v>-</v>
          </cell>
          <cell r="H189" t="str">
            <v>-</v>
          </cell>
          <cell r="I189" t="str">
            <v>-</v>
          </cell>
          <cell r="J189" t="str">
            <v>-</v>
          </cell>
          <cell r="K189" t="str">
            <v>-</v>
          </cell>
        </row>
        <row r="190">
          <cell r="B190" t="str">
            <v>hall piso 2</v>
          </cell>
          <cell r="F190">
            <v>11.2</v>
          </cell>
          <cell r="G190">
            <v>2.5</v>
          </cell>
          <cell r="H190">
            <v>28</v>
          </cell>
          <cell r="I190">
            <v>28</v>
          </cell>
          <cell r="J190">
            <v>11.2</v>
          </cell>
          <cell r="K190">
            <v>11.2</v>
          </cell>
        </row>
        <row r="191">
          <cell r="B191" t="str">
            <v>P1</v>
          </cell>
          <cell r="F191">
            <v>0.9</v>
          </cell>
          <cell r="G191">
            <v>2.2000000000000002</v>
          </cell>
          <cell r="H191">
            <v>0</v>
          </cell>
          <cell r="I191">
            <v>-1.9800000000000002</v>
          </cell>
          <cell r="J191">
            <v>-0.9</v>
          </cell>
          <cell r="K191">
            <v>0</v>
          </cell>
        </row>
        <row r="192">
          <cell r="B192" t="str">
            <v>P2</v>
          </cell>
          <cell r="F192">
            <v>0.85</v>
          </cell>
          <cell r="G192">
            <v>2.2000000000000002</v>
          </cell>
          <cell r="H192">
            <v>0</v>
          </cell>
          <cell r="I192">
            <v>-1.87</v>
          </cell>
          <cell r="J192">
            <v>-0.85</v>
          </cell>
          <cell r="K192">
            <v>0</v>
          </cell>
        </row>
        <row r="193">
          <cell r="B193" t="str">
            <v>P2</v>
          </cell>
          <cell r="F193">
            <v>0.85</v>
          </cell>
          <cell r="G193">
            <v>2.2000000000000002</v>
          </cell>
          <cell r="H193">
            <v>0</v>
          </cell>
          <cell r="I193">
            <v>-1.87</v>
          </cell>
          <cell r="J193">
            <v>-0.85</v>
          </cell>
          <cell r="K193">
            <v>0</v>
          </cell>
        </row>
        <row r="194">
          <cell r="B194" t="str">
            <v>V1</v>
          </cell>
          <cell r="F194">
            <v>0.5</v>
          </cell>
          <cell r="G194">
            <v>1.2</v>
          </cell>
          <cell r="H194">
            <v>0</v>
          </cell>
          <cell r="I194">
            <v>-0.6</v>
          </cell>
          <cell r="J194">
            <v>0</v>
          </cell>
          <cell r="K194">
            <v>0</v>
          </cell>
        </row>
        <row r="196">
          <cell r="B196" t="str">
            <v>AREA P P2 ESTAR COMEDOR</v>
          </cell>
          <cell r="J196">
            <v>31.489999999999995</v>
          </cell>
        </row>
        <row r="197">
          <cell r="B197" t="str">
            <v>ubicacion</v>
          </cell>
          <cell r="H197" t="str">
            <v>largo</v>
          </cell>
          <cell r="I197" t="str">
            <v>ancho</v>
          </cell>
          <cell r="J197" t="str">
            <v>m2</v>
          </cell>
        </row>
        <row r="198">
          <cell r="B198" t="str">
            <v>-</v>
          </cell>
          <cell r="C198" t="str">
            <v>-</v>
          </cell>
          <cell r="D198" t="str">
            <v>-</v>
          </cell>
          <cell r="E198" t="str">
            <v>-</v>
          </cell>
          <cell r="F198" t="str">
            <v>-</v>
          </cell>
          <cell r="G198" t="str">
            <v>-</v>
          </cell>
          <cell r="H198" t="str">
            <v>-</v>
          </cell>
          <cell r="I198" t="str">
            <v>-</v>
          </cell>
          <cell r="J198" t="str">
            <v>-</v>
          </cell>
        </row>
        <row r="199">
          <cell r="B199" t="str">
            <v>estar comedor</v>
          </cell>
          <cell r="H199">
            <v>4.5999999999999996</v>
          </cell>
          <cell r="I199">
            <v>3.85</v>
          </cell>
          <cell r="J199">
            <v>17.709999999999997</v>
          </cell>
        </row>
        <row r="200">
          <cell r="H200">
            <v>5.3</v>
          </cell>
          <cell r="I200">
            <v>2.6</v>
          </cell>
          <cell r="J200">
            <v>13.78</v>
          </cell>
        </row>
        <row r="202">
          <cell r="B202" t="str">
            <v>AREA T P2 ESTAR COMEDOR</v>
          </cell>
          <cell r="J202">
            <v>30.411749999999994</v>
          </cell>
        </row>
        <row r="203">
          <cell r="B203" t="str">
            <v>ubicacion</v>
          </cell>
          <cell r="G203" t="str">
            <v>largo</v>
          </cell>
          <cell r="H203" t="str">
            <v>ancho</v>
          </cell>
          <cell r="I203" t="str">
            <v>% pend</v>
          </cell>
          <cell r="J203" t="str">
            <v>m2 i</v>
          </cell>
        </row>
        <row r="204">
          <cell r="B204" t="str">
            <v>-</v>
          </cell>
          <cell r="C204" t="str">
            <v>-</v>
          </cell>
          <cell r="D204" t="str">
            <v>-</v>
          </cell>
          <cell r="E204" t="str">
            <v>-</v>
          </cell>
          <cell r="F204" t="str">
            <v>-</v>
          </cell>
          <cell r="G204" t="str">
            <v>-</v>
          </cell>
          <cell r="H204" t="str">
            <v>-</v>
          </cell>
          <cell r="I204" t="str">
            <v>-</v>
          </cell>
          <cell r="J204" t="str">
            <v>-</v>
          </cell>
        </row>
        <row r="205">
          <cell r="B205" t="str">
            <v>estar comedor</v>
          </cell>
          <cell r="G205">
            <v>4.5999999999999996</v>
          </cell>
          <cell r="H205">
            <v>6.45</v>
          </cell>
          <cell r="I205">
            <v>22.5</v>
          </cell>
          <cell r="J205">
            <v>30.411749999999994</v>
          </cell>
        </row>
        <row r="206">
          <cell r="G206">
            <v>0.7</v>
          </cell>
          <cell r="H206">
            <v>0.6</v>
          </cell>
          <cell r="I206">
            <v>0</v>
          </cell>
          <cell r="J206">
            <v>0</v>
          </cell>
        </row>
        <row r="208">
          <cell r="B208" t="str">
            <v>AREA E P2 ESTAR COMEDOR</v>
          </cell>
          <cell r="J208">
            <v>49.37</v>
          </cell>
        </row>
        <row r="209">
          <cell r="B209" t="str">
            <v>AREA V P2 ESTAR COMEDOR</v>
          </cell>
          <cell r="J209">
            <v>41.969999999999992</v>
          </cell>
        </row>
        <row r="210">
          <cell r="B210" t="str">
            <v>GUARD  P2 ESTAR COMEDOR</v>
          </cell>
          <cell r="J210">
            <v>19.3</v>
          </cell>
        </row>
        <row r="211">
          <cell r="B211" t="str">
            <v>CORNIZ  P2 ESTAR COMEDOR</v>
          </cell>
          <cell r="J211">
            <v>13.65</v>
          </cell>
        </row>
        <row r="212">
          <cell r="B212" t="str">
            <v>Ubicacion</v>
          </cell>
          <cell r="F212" t="str">
            <v>largo</v>
          </cell>
          <cell r="G212" t="str">
            <v>alto</v>
          </cell>
          <cell r="H212" t="str">
            <v>area e</v>
          </cell>
          <cell r="I212" t="str">
            <v>area p</v>
          </cell>
          <cell r="J212" t="str">
            <v>guard</v>
          </cell>
          <cell r="K212" t="str">
            <v>corn</v>
          </cell>
        </row>
        <row r="213">
          <cell r="B213" t="str">
            <v>-</v>
          </cell>
          <cell r="C213" t="str">
            <v>-</v>
          </cell>
          <cell r="D213" t="str">
            <v>-</v>
          </cell>
          <cell r="E213" t="str">
            <v>-</v>
          </cell>
          <cell r="F213" t="str">
            <v>-</v>
          </cell>
          <cell r="G213" t="str">
            <v>-</v>
          </cell>
          <cell r="H213" t="str">
            <v>-</v>
          </cell>
          <cell r="I213" t="str">
            <v>-</v>
          </cell>
          <cell r="J213" t="str">
            <v>-</v>
          </cell>
          <cell r="K213" t="str">
            <v>-</v>
          </cell>
        </row>
        <row r="214">
          <cell r="B214" t="str">
            <v>estar comedor</v>
          </cell>
          <cell r="F214">
            <v>21.3</v>
          </cell>
          <cell r="G214">
            <v>2.5</v>
          </cell>
          <cell r="H214">
            <v>53.25</v>
          </cell>
          <cell r="I214">
            <v>53.25</v>
          </cell>
          <cell r="J214">
            <v>21.3</v>
          </cell>
          <cell r="K214">
            <v>13.65</v>
          </cell>
        </row>
        <row r="215">
          <cell r="B215" t="str">
            <v>PV1</v>
          </cell>
          <cell r="F215">
            <v>1</v>
          </cell>
          <cell r="G215">
            <v>2.2000000000000002</v>
          </cell>
          <cell r="H215">
            <v>0</v>
          </cell>
          <cell r="I215">
            <v>-2.2000000000000002</v>
          </cell>
          <cell r="J215">
            <v>-1</v>
          </cell>
          <cell r="K215">
            <v>0</v>
          </cell>
        </row>
        <row r="216">
          <cell r="B216" t="str">
            <v>PV1</v>
          </cell>
          <cell r="F216">
            <v>1</v>
          </cell>
          <cell r="G216">
            <v>2.2000000000000002</v>
          </cell>
          <cell r="H216">
            <v>0</v>
          </cell>
          <cell r="I216">
            <v>-2.2000000000000002</v>
          </cell>
          <cell r="J216">
            <v>-1</v>
          </cell>
          <cell r="K216">
            <v>0</v>
          </cell>
        </row>
        <row r="217">
          <cell r="B217" t="str">
            <v>V5</v>
          </cell>
          <cell r="F217">
            <v>4.3</v>
          </cell>
          <cell r="G217">
            <v>1.6</v>
          </cell>
          <cell r="H217">
            <v>-3.88</v>
          </cell>
          <cell r="I217">
            <v>-6.88</v>
          </cell>
          <cell r="J217">
            <v>0</v>
          </cell>
          <cell r="K217">
            <v>0</v>
          </cell>
        </row>
        <row r="219">
          <cell r="B219" t="str">
            <v>AREA H P2 DORMITORIOS</v>
          </cell>
          <cell r="J219">
            <v>20.720000000000002</v>
          </cell>
        </row>
        <row r="220">
          <cell r="B220" t="str">
            <v>ubicacion</v>
          </cell>
          <cell r="H220" t="str">
            <v>largo</v>
          </cell>
          <cell r="I220" t="str">
            <v>ancho</v>
          </cell>
          <cell r="J220" t="str">
            <v>m2</v>
          </cell>
        </row>
        <row r="221">
          <cell r="B221" t="str">
            <v>-</v>
          </cell>
          <cell r="C221" t="str">
            <v>-</v>
          </cell>
          <cell r="D221" t="str">
            <v>-</v>
          </cell>
          <cell r="E221" t="str">
            <v>-</v>
          </cell>
          <cell r="F221" t="str">
            <v>-</v>
          </cell>
          <cell r="G221" t="str">
            <v>-</v>
          </cell>
          <cell r="H221" t="str">
            <v>-</v>
          </cell>
          <cell r="I221" t="str">
            <v>-</v>
          </cell>
          <cell r="J221" t="str">
            <v>-</v>
          </cell>
        </row>
        <row r="222">
          <cell r="B222" t="str">
            <v>dormitorio 1</v>
          </cell>
          <cell r="H222">
            <v>3.4000000000000004</v>
          </cell>
          <cell r="I222">
            <v>5</v>
          </cell>
          <cell r="J222">
            <v>17</v>
          </cell>
        </row>
        <row r="223">
          <cell r="H223">
            <v>1</v>
          </cell>
          <cell r="I223">
            <v>1.8</v>
          </cell>
          <cell r="J223">
            <v>1.8</v>
          </cell>
        </row>
        <row r="224">
          <cell r="B224" t="str">
            <v>closet 5</v>
          </cell>
          <cell r="H224">
            <v>0.6</v>
          </cell>
          <cell r="I224">
            <v>1.6</v>
          </cell>
          <cell r="J224">
            <v>0.96</v>
          </cell>
        </row>
        <row r="225">
          <cell r="H225">
            <v>1.6</v>
          </cell>
          <cell r="I225">
            <v>0.6</v>
          </cell>
          <cell r="J225">
            <v>0.96</v>
          </cell>
        </row>
        <row r="227">
          <cell r="B227" t="str">
            <v>AREA E P2 DORMITORIOS</v>
          </cell>
          <cell r="J227">
            <v>61.600000000000009</v>
          </cell>
        </row>
        <row r="228">
          <cell r="B228" t="str">
            <v>AREA V P2 DORMITORIOS</v>
          </cell>
          <cell r="J228">
            <v>46.830000000000013</v>
          </cell>
        </row>
        <row r="229">
          <cell r="B229" t="str">
            <v>GUARD  P2 DORMITORIOS</v>
          </cell>
          <cell r="J229">
            <v>19.2</v>
          </cell>
        </row>
        <row r="230">
          <cell r="B230" t="str">
            <v>CORNIZ  P2 DORMITORIOS</v>
          </cell>
          <cell r="J230">
            <v>22.8</v>
          </cell>
        </row>
        <row r="231">
          <cell r="B231" t="str">
            <v>Ubicacion</v>
          </cell>
          <cell r="F231" t="str">
            <v>largo</v>
          </cell>
          <cell r="G231" t="str">
            <v>alto</v>
          </cell>
          <cell r="H231" t="str">
            <v>area e</v>
          </cell>
          <cell r="I231" t="str">
            <v>area p</v>
          </cell>
          <cell r="J231" t="str">
            <v>guard</v>
          </cell>
          <cell r="K231" t="str">
            <v>corn</v>
          </cell>
        </row>
        <row r="232">
          <cell r="B232" t="str">
            <v>-</v>
          </cell>
          <cell r="C232" t="str">
            <v>-</v>
          </cell>
          <cell r="D232" t="str">
            <v>-</v>
          </cell>
          <cell r="E232" t="str">
            <v>-</v>
          </cell>
          <cell r="F232" t="str">
            <v>-</v>
          </cell>
          <cell r="G232" t="str">
            <v>-</v>
          </cell>
          <cell r="H232" t="str">
            <v>-</v>
          </cell>
          <cell r="I232" t="str">
            <v>-</v>
          </cell>
          <cell r="J232" t="str">
            <v>-</v>
          </cell>
          <cell r="K232" t="str">
            <v>-</v>
          </cell>
        </row>
        <row r="233">
          <cell r="B233" t="str">
            <v>dormitorio 1</v>
          </cell>
          <cell r="F233">
            <v>20.400000000000002</v>
          </cell>
          <cell r="G233">
            <v>2.5</v>
          </cell>
          <cell r="H233">
            <v>51.000000000000007</v>
          </cell>
          <cell r="I233">
            <v>51.000000000000007</v>
          </cell>
          <cell r="J233">
            <v>20.400000000000002</v>
          </cell>
          <cell r="K233">
            <v>20.400000000000002</v>
          </cell>
        </row>
        <row r="234">
          <cell r="B234" t="str">
            <v>P2</v>
          </cell>
          <cell r="F234">
            <v>0.85</v>
          </cell>
          <cell r="G234">
            <v>2.2000000000000002</v>
          </cell>
          <cell r="H234">
            <v>0</v>
          </cell>
          <cell r="I234">
            <v>-1.87</v>
          </cell>
          <cell r="J234">
            <v>-0.85</v>
          </cell>
          <cell r="K234">
            <v>0</v>
          </cell>
        </row>
        <row r="235">
          <cell r="B235" t="str">
            <v>V3</v>
          </cell>
          <cell r="F235">
            <v>1.5</v>
          </cell>
          <cell r="G235">
            <v>1.5</v>
          </cell>
          <cell r="H235">
            <v>0</v>
          </cell>
          <cell r="I235">
            <v>-2.25</v>
          </cell>
          <cell r="J235">
            <v>0</v>
          </cell>
          <cell r="K235">
            <v>0</v>
          </cell>
        </row>
        <row r="236">
          <cell r="B236" t="str">
            <v>PV2</v>
          </cell>
          <cell r="F236">
            <v>2</v>
          </cell>
          <cell r="G236">
            <v>2.2000000000000002</v>
          </cell>
          <cell r="H236">
            <v>-1.4000000000000004</v>
          </cell>
          <cell r="I236">
            <v>-4.4000000000000004</v>
          </cell>
          <cell r="J236">
            <v>-2</v>
          </cell>
          <cell r="K236">
            <v>0</v>
          </cell>
        </row>
        <row r="237">
          <cell r="B237" t="str">
            <v>P3</v>
          </cell>
          <cell r="F237">
            <v>0.75</v>
          </cell>
          <cell r="G237">
            <v>2.2000000000000002</v>
          </cell>
          <cell r="H237">
            <v>0</v>
          </cell>
          <cell r="I237">
            <v>-1.6500000000000001</v>
          </cell>
          <cell r="J237">
            <v>-0.75</v>
          </cell>
          <cell r="K237">
            <v>0</v>
          </cell>
        </row>
        <row r="238">
          <cell r="B238" t="str">
            <v>PCL5</v>
          </cell>
          <cell r="F238">
            <v>2.6</v>
          </cell>
          <cell r="G238">
            <v>2.5</v>
          </cell>
          <cell r="H238">
            <v>-3.5</v>
          </cell>
          <cell r="I238">
            <v>-6.5</v>
          </cell>
          <cell r="J238">
            <v>-2.6</v>
          </cell>
          <cell r="K238">
            <v>-2.6</v>
          </cell>
        </row>
        <row r="239">
          <cell r="B239" t="str">
            <v>closet 5</v>
          </cell>
          <cell r="F239">
            <v>7.6000000000000005</v>
          </cell>
          <cell r="G239">
            <v>2.5</v>
          </cell>
          <cell r="H239">
            <v>19</v>
          </cell>
          <cell r="I239">
            <v>19</v>
          </cell>
          <cell r="J239">
            <v>7.6000000000000005</v>
          </cell>
          <cell r="K239">
            <v>7.6000000000000005</v>
          </cell>
        </row>
        <row r="240">
          <cell r="B240" t="str">
            <v>PCL5</v>
          </cell>
          <cell r="F240">
            <v>2.6</v>
          </cell>
          <cell r="G240">
            <v>2.5</v>
          </cell>
          <cell r="H240">
            <v>-3.5</v>
          </cell>
          <cell r="I240">
            <v>-6.5</v>
          </cell>
          <cell r="J240">
            <v>-2.6</v>
          </cell>
          <cell r="K240">
            <v>-2.6</v>
          </cell>
        </row>
        <row r="242">
          <cell r="B242" t="str">
            <v>AREA P P2 BAÑOS 1</v>
          </cell>
          <cell r="J242">
            <v>3.96</v>
          </cell>
        </row>
        <row r="243">
          <cell r="B243" t="str">
            <v>AREA T P2 BAÑOS 1</v>
          </cell>
          <cell r="J243">
            <v>5.22</v>
          </cell>
        </row>
        <row r="244">
          <cell r="B244" t="str">
            <v>Ubicacion</v>
          </cell>
          <cell r="G244" t="str">
            <v>largo</v>
          </cell>
          <cell r="H244" t="str">
            <v>ancho</v>
          </cell>
          <cell r="I244" t="str">
            <v>m2</v>
          </cell>
          <cell r="J244" t="str">
            <v>m2</v>
          </cell>
        </row>
        <row r="245">
          <cell r="B245" t="str">
            <v>-</v>
          </cell>
          <cell r="C245" t="str">
            <v>-</v>
          </cell>
          <cell r="D245" t="str">
            <v>-</v>
          </cell>
          <cell r="E245" t="str">
            <v>-</v>
          </cell>
          <cell r="F245" t="str">
            <v>-</v>
          </cell>
          <cell r="G245" t="str">
            <v>-</v>
          </cell>
          <cell r="H245" t="str">
            <v>-</v>
          </cell>
          <cell r="I245" t="str">
            <v>-</v>
          </cell>
          <cell r="J245" t="str">
            <v>-</v>
          </cell>
        </row>
        <row r="246">
          <cell r="B246" t="str">
            <v>baño 1</v>
          </cell>
          <cell r="G246">
            <v>1.8</v>
          </cell>
          <cell r="H246">
            <v>2.9</v>
          </cell>
          <cell r="I246">
            <v>5.22</v>
          </cell>
          <cell r="J246">
            <v>5.22</v>
          </cell>
        </row>
        <row r="247">
          <cell r="C247" t="str">
            <v>tina</v>
          </cell>
          <cell r="G247">
            <v>1.8</v>
          </cell>
          <cell r="H247">
            <v>0.7</v>
          </cell>
          <cell r="I247">
            <v>-1.26</v>
          </cell>
        </row>
        <row r="249">
          <cell r="B249" t="str">
            <v>AREA E P2 BAÑOS 1</v>
          </cell>
          <cell r="J249">
            <v>24.98</v>
          </cell>
        </row>
        <row r="250">
          <cell r="B250" t="str">
            <v>AREA V P2 BAÑOS 1</v>
          </cell>
          <cell r="J250">
            <v>22.130000000000003</v>
          </cell>
        </row>
        <row r="251">
          <cell r="B251" t="str">
            <v>GUARD  P2 BAÑOS 1</v>
          </cell>
          <cell r="J251">
            <v>8.65</v>
          </cell>
        </row>
        <row r="252">
          <cell r="B252" t="str">
            <v>CORNIZ  P2 BAÑOS 1</v>
          </cell>
          <cell r="J252">
            <v>9.4</v>
          </cell>
        </row>
        <row r="253">
          <cell r="B253" t="str">
            <v>Ubicacion</v>
          </cell>
          <cell r="F253" t="str">
            <v>largo</v>
          </cell>
          <cell r="G253" t="str">
            <v>alto</v>
          </cell>
          <cell r="H253" t="str">
            <v>area e</v>
          </cell>
          <cell r="I253" t="str">
            <v>area p</v>
          </cell>
          <cell r="J253" t="str">
            <v>guard</v>
          </cell>
          <cell r="K253" t="str">
            <v>corn</v>
          </cell>
        </row>
        <row r="254">
          <cell r="B254" t="str">
            <v>-</v>
          </cell>
          <cell r="C254" t="str">
            <v>-</v>
          </cell>
          <cell r="D254" t="str">
            <v>-</v>
          </cell>
          <cell r="E254" t="str">
            <v>-</v>
          </cell>
          <cell r="F254" t="str">
            <v>-</v>
          </cell>
          <cell r="G254" t="str">
            <v>-</v>
          </cell>
          <cell r="H254" t="str">
            <v>-</v>
          </cell>
          <cell r="I254" t="str">
            <v>-</v>
          </cell>
          <cell r="J254" t="str">
            <v>-</v>
          </cell>
          <cell r="K254" t="str">
            <v>-</v>
          </cell>
        </row>
        <row r="255">
          <cell r="B255" t="str">
            <v>baño 1</v>
          </cell>
          <cell r="F255">
            <v>9.4</v>
          </cell>
          <cell r="G255">
            <v>2.5</v>
          </cell>
          <cell r="H255">
            <v>23.5</v>
          </cell>
          <cell r="I255">
            <v>23.5</v>
          </cell>
          <cell r="J255">
            <v>9.4</v>
          </cell>
          <cell r="K255">
            <v>9.4</v>
          </cell>
        </row>
        <row r="256">
          <cell r="C256" t="str">
            <v>verticales repisa</v>
          </cell>
          <cell r="F256">
            <v>0.8</v>
          </cell>
          <cell r="G256">
            <v>1.6</v>
          </cell>
          <cell r="H256">
            <v>1.2800000000000002</v>
          </cell>
          <cell r="I256">
            <v>1.2800000000000002</v>
          </cell>
        </row>
        <row r="257">
          <cell r="C257" t="str">
            <v>fondo repisa</v>
          </cell>
          <cell r="F257">
            <v>0.4</v>
          </cell>
          <cell r="G257">
            <v>0.5</v>
          </cell>
          <cell r="H257">
            <v>0.2</v>
          </cell>
          <cell r="I257">
            <v>0.2</v>
          </cell>
        </row>
        <row r="258">
          <cell r="B258" t="str">
            <v>P3</v>
          </cell>
          <cell r="F258">
            <v>0.75</v>
          </cell>
          <cell r="G258">
            <v>2.2000000000000002</v>
          </cell>
          <cell r="H258">
            <v>0</v>
          </cell>
          <cell r="I258">
            <v>-1.6500000000000001</v>
          </cell>
          <cell r="J258">
            <v>-0.75</v>
          </cell>
          <cell r="K258">
            <v>0</v>
          </cell>
        </row>
        <row r="259">
          <cell r="B259" t="str">
            <v>V4</v>
          </cell>
          <cell r="F259">
            <v>1</v>
          </cell>
          <cell r="G259">
            <v>1.2</v>
          </cell>
          <cell r="H259">
            <v>0</v>
          </cell>
          <cell r="I259">
            <v>-1.2</v>
          </cell>
          <cell r="J259">
            <v>0</v>
          </cell>
          <cell r="K259">
            <v>0</v>
          </cell>
        </row>
        <row r="261">
          <cell r="B261" t="str">
            <v>AREA P P2 BAÑO VISITA</v>
          </cell>
          <cell r="J261">
            <v>0</v>
          </cell>
        </row>
        <row r="262">
          <cell r="B262" t="str">
            <v>AREA T P2 BAÑO VISITA</v>
          </cell>
          <cell r="J262">
            <v>0</v>
          </cell>
        </row>
        <row r="263">
          <cell r="B263" t="str">
            <v>Ubicacion</v>
          </cell>
          <cell r="G263" t="str">
            <v>largo</v>
          </cell>
          <cell r="H263" t="str">
            <v>ancho</v>
          </cell>
          <cell r="I263" t="str">
            <v>m2</v>
          </cell>
          <cell r="J263" t="str">
            <v>m2</v>
          </cell>
        </row>
        <row r="264">
          <cell r="B264" t="str">
            <v>-</v>
          </cell>
          <cell r="C264" t="str">
            <v>-</v>
          </cell>
          <cell r="D264" t="str">
            <v>-</v>
          </cell>
          <cell r="E264" t="str">
            <v>-</v>
          </cell>
          <cell r="F264" t="str">
            <v>-</v>
          </cell>
          <cell r="G264" t="str">
            <v>-</v>
          </cell>
          <cell r="H264" t="str">
            <v>-</v>
          </cell>
          <cell r="I264" t="str">
            <v>-</v>
          </cell>
          <cell r="J264" t="str">
            <v>-</v>
          </cell>
        </row>
        <row r="265">
          <cell r="B265" t="str">
            <v>baño visita</v>
          </cell>
          <cell r="I265">
            <v>0</v>
          </cell>
          <cell r="J265">
            <v>0</v>
          </cell>
        </row>
        <row r="266">
          <cell r="I266">
            <v>0</v>
          </cell>
          <cell r="J266">
            <v>0</v>
          </cell>
        </row>
        <row r="268">
          <cell r="B268" t="str">
            <v>AREA E P2 BAÑO VISITA</v>
          </cell>
          <cell r="J268">
            <v>0</v>
          </cell>
        </row>
        <row r="269">
          <cell r="B269" t="str">
            <v>AREA V P2 BAÑO VISITA</v>
          </cell>
          <cell r="J269">
            <v>0</v>
          </cell>
        </row>
        <row r="270">
          <cell r="B270" t="str">
            <v>GUARD  P2 BAÑO VISITA</v>
          </cell>
          <cell r="J270">
            <v>0</v>
          </cell>
        </row>
        <row r="271">
          <cell r="B271" t="str">
            <v>CORNIZ  P2 BAÑO VISITA</v>
          </cell>
          <cell r="J271">
            <v>0</v>
          </cell>
        </row>
        <row r="272">
          <cell r="B272" t="str">
            <v>Ubicacion</v>
          </cell>
          <cell r="F272" t="str">
            <v>largo</v>
          </cell>
          <cell r="G272" t="str">
            <v>alto</v>
          </cell>
          <cell r="H272" t="str">
            <v>area e</v>
          </cell>
          <cell r="I272" t="str">
            <v>area p</v>
          </cell>
          <cell r="J272" t="str">
            <v>guard</v>
          </cell>
          <cell r="K272" t="str">
            <v>corn</v>
          </cell>
        </row>
        <row r="273">
          <cell r="B273" t="str">
            <v>-</v>
          </cell>
          <cell r="C273" t="str">
            <v>-</v>
          </cell>
          <cell r="D273" t="str">
            <v>-</v>
          </cell>
          <cell r="E273" t="str">
            <v>-</v>
          </cell>
          <cell r="F273" t="str">
            <v>-</v>
          </cell>
          <cell r="G273" t="str">
            <v>-</v>
          </cell>
          <cell r="H273" t="str">
            <v>-</v>
          </cell>
          <cell r="I273" t="str">
            <v>-</v>
          </cell>
          <cell r="J273" t="str">
            <v>-</v>
          </cell>
          <cell r="K273" t="str">
            <v>-</v>
          </cell>
        </row>
        <row r="274">
          <cell r="B274" t="str">
            <v>baño visita</v>
          </cell>
          <cell r="F274">
            <v>0</v>
          </cell>
          <cell r="G274">
            <v>2.5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</row>
        <row r="275"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</row>
        <row r="277">
          <cell r="B277" t="str">
            <v>AREA P P2 COCINA</v>
          </cell>
          <cell r="J277">
            <v>13.500000000000002</v>
          </cell>
        </row>
        <row r="278">
          <cell r="B278" t="str">
            <v>ubicacion</v>
          </cell>
          <cell r="H278" t="str">
            <v>largo</v>
          </cell>
          <cell r="I278" t="str">
            <v>ancho</v>
          </cell>
          <cell r="J278" t="str">
            <v>m2</v>
          </cell>
        </row>
        <row r="279">
          <cell r="B279" t="str">
            <v>-</v>
          </cell>
          <cell r="C279" t="str">
            <v>-</v>
          </cell>
          <cell r="D279" t="str">
            <v>-</v>
          </cell>
          <cell r="E279" t="str">
            <v>-</v>
          </cell>
          <cell r="F279" t="str">
            <v>-</v>
          </cell>
          <cell r="G279" t="str">
            <v>-</v>
          </cell>
          <cell r="H279" t="str">
            <v>-</v>
          </cell>
          <cell r="I279" t="str">
            <v>-</v>
          </cell>
          <cell r="J279" t="str">
            <v>-</v>
          </cell>
        </row>
        <row r="280">
          <cell r="B280" t="str">
            <v>cocina</v>
          </cell>
          <cell r="H280">
            <v>3.0000000000000004</v>
          </cell>
          <cell r="I280">
            <v>4.5</v>
          </cell>
          <cell r="J280">
            <v>13.500000000000002</v>
          </cell>
        </row>
        <row r="281">
          <cell r="B281" t="str">
            <v>despensa</v>
          </cell>
          <cell r="C281" t="str">
            <v>incluido en cocina</v>
          </cell>
          <cell r="J281">
            <v>0</v>
          </cell>
        </row>
        <row r="283">
          <cell r="B283" t="str">
            <v>AREA T P2 COCINA</v>
          </cell>
          <cell r="J283">
            <v>13.500000000000002</v>
          </cell>
        </row>
        <row r="284">
          <cell r="B284" t="str">
            <v>ubicacion</v>
          </cell>
          <cell r="H284" t="str">
            <v>largo</v>
          </cell>
          <cell r="I284" t="str">
            <v>ancho</v>
          </cell>
          <cell r="J284" t="str">
            <v>m2</v>
          </cell>
        </row>
        <row r="285">
          <cell r="B285" t="str">
            <v>-</v>
          </cell>
          <cell r="C285" t="str">
            <v>-</v>
          </cell>
          <cell r="D285" t="str">
            <v>-</v>
          </cell>
          <cell r="E285" t="str">
            <v>-</v>
          </cell>
          <cell r="F285" t="str">
            <v>-</v>
          </cell>
          <cell r="G285" t="str">
            <v>-</v>
          </cell>
          <cell r="H285" t="str">
            <v>-</v>
          </cell>
          <cell r="I285" t="str">
            <v>-</v>
          </cell>
          <cell r="J285" t="str">
            <v>-</v>
          </cell>
        </row>
        <row r="286">
          <cell r="B286" t="str">
            <v>cocina</v>
          </cell>
          <cell r="H286">
            <v>3.0000000000000004</v>
          </cell>
          <cell r="I286">
            <v>4.5</v>
          </cell>
          <cell r="J286">
            <v>13.500000000000002</v>
          </cell>
        </row>
        <row r="287">
          <cell r="B287" t="str">
            <v>despensa</v>
          </cell>
          <cell r="C287" t="str">
            <v>incluido en cocina</v>
          </cell>
          <cell r="J287">
            <v>0</v>
          </cell>
        </row>
        <row r="289">
          <cell r="B289" t="str">
            <v>AREA E P2 COCINA ceramica</v>
          </cell>
          <cell r="J289">
            <v>12.320000000000002</v>
          </cell>
        </row>
        <row r="290">
          <cell r="B290" t="str">
            <v>AREA V P2 COCINA ceramica</v>
          </cell>
          <cell r="J290">
            <v>12.320000000000002</v>
          </cell>
        </row>
        <row r="291">
          <cell r="B291" t="str">
            <v>GUARD  P2 COCINA ceramica</v>
          </cell>
          <cell r="J291">
            <v>5.6000000000000005</v>
          </cell>
        </row>
        <row r="292">
          <cell r="B292" t="str">
            <v>CORNIZ  P2 COCINA ceramica</v>
          </cell>
          <cell r="J292">
            <v>0</v>
          </cell>
        </row>
        <row r="293">
          <cell r="B293" t="str">
            <v>Ubicacion</v>
          </cell>
          <cell r="F293" t="str">
            <v>largo</v>
          </cell>
          <cell r="G293" t="str">
            <v>alto</v>
          </cell>
          <cell r="H293" t="str">
            <v>area e</v>
          </cell>
          <cell r="I293" t="str">
            <v>area p</v>
          </cell>
          <cell r="J293" t="str">
            <v>guard</v>
          </cell>
          <cell r="K293" t="str">
            <v>corn</v>
          </cell>
        </row>
        <row r="294">
          <cell r="B294" t="str">
            <v>-</v>
          </cell>
          <cell r="C294" t="str">
            <v>-</v>
          </cell>
          <cell r="D294" t="str">
            <v>-</v>
          </cell>
          <cell r="E294" t="str">
            <v>-</v>
          </cell>
          <cell r="F294" t="str">
            <v>-</v>
          </cell>
          <cell r="G294" t="str">
            <v>-</v>
          </cell>
          <cell r="H294" t="str">
            <v>-</v>
          </cell>
          <cell r="I294" t="str">
            <v>-</v>
          </cell>
          <cell r="J294" t="str">
            <v>-</v>
          </cell>
          <cell r="K294" t="str">
            <v>-</v>
          </cell>
        </row>
        <row r="295">
          <cell r="B295" t="str">
            <v>cocina</v>
          </cell>
          <cell r="F295">
            <v>5.6000000000000005</v>
          </cell>
          <cell r="G295">
            <v>2.2000000000000002</v>
          </cell>
          <cell r="H295">
            <v>12.320000000000002</v>
          </cell>
          <cell r="I295">
            <v>12.320000000000002</v>
          </cell>
          <cell r="J295">
            <v>5.6000000000000005</v>
          </cell>
        </row>
        <row r="296">
          <cell r="B296" t="str">
            <v>despensa</v>
          </cell>
          <cell r="G296">
            <v>2.5</v>
          </cell>
          <cell r="H296">
            <v>0</v>
          </cell>
          <cell r="I296">
            <v>0</v>
          </cell>
          <cell r="J296">
            <v>0</v>
          </cell>
        </row>
        <row r="298">
          <cell r="B298" t="str">
            <v>AREA E P2 COCINA pintura</v>
          </cell>
          <cell r="J298">
            <v>29.740000000000002</v>
          </cell>
        </row>
        <row r="299">
          <cell r="B299" t="str">
            <v>AREA V P2 COCINA pintura</v>
          </cell>
          <cell r="J299">
            <v>18.799999999999997</v>
          </cell>
        </row>
        <row r="300">
          <cell r="B300" t="str">
            <v>GUARD  P2 COCINA pintura</v>
          </cell>
          <cell r="J300">
            <v>10.5</v>
          </cell>
        </row>
        <row r="301">
          <cell r="B301" t="str">
            <v>CORNIZ  P2 COCINA pintura</v>
          </cell>
          <cell r="J301">
            <v>8.7000000000000011</v>
          </cell>
        </row>
        <row r="302">
          <cell r="B302" t="str">
            <v>Ubicacion</v>
          </cell>
          <cell r="F302" t="str">
            <v>largo</v>
          </cell>
          <cell r="G302" t="str">
            <v>alto</v>
          </cell>
          <cell r="H302" t="str">
            <v>area e</v>
          </cell>
          <cell r="I302" t="str">
            <v>area p</v>
          </cell>
          <cell r="J302" t="str">
            <v>guard</v>
          </cell>
          <cell r="K302" t="str">
            <v>corn</v>
          </cell>
        </row>
        <row r="303">
          <cell r="B303" t="str">
            <v>-</v>
          </cell>
          <cell r="C303" t="str">
            <v>-</v>
          </cell>
          <cell r="D303" t="str">
            <v>-</v>
          </cell>
          <cell r="E303" t="str">
            <v>-</v>
          </cell>
          <cell r="F303" t="str">
            <v>-</v>
          </cell>
          <cell r="G303" t="str">
            <v>-</v>
          </cell>
          <cell r="H303" t="str">
            <v>-</v>
          </cell>
          <cell r="I303" t="str">
            <v>-</v>
          </cell>
          <cell r="J303" t="str">
            <v>-</v>
          </cell>
          <cell r="K303" t="str">
            <v>-</v>
          </cell>
        </row>
        <row r="304">
          <cell r="B304" t="str">
            <v>cocina</v>
          </cell>
          <cell r="F304">
            <v>5.6000000000000005</v>
          </cell>
          <cell r="G304">
            <v>0.3</v>
          </cell>
          <cell r="H304">
            <v>1.6800000000000002</v>
          </cell>
          <cell r="I304">
            <v>1.6800000000000002</v>
          </cell>
          <cell r="K304">
            <v>-9.9999999999998757E-2</v>
          </cell>
        </row>
        <row r="305">
          <cell r="F305">
            <v>9.4</v>
          </cell>
          <cell r="G305">
            <v>2.5</v>
          </cell>
          <cell r="H305">
            <v>23.5</v>
          </cell>
          <cell r="I305">
            <v>23.5</v>
          </cell>
          <cell r="J305">
            <v>9.4</v>
          </cell>
          <cell r="K305">
            <v>9.4</v>
          </cell>
        </row>
        <row r="306">
          <cell r="B306" t="str">
            <v>P2</v>
          </cell>
          <cell r="F306">
            <v>0.85</v>
          </cell>
          <cell r="G306">
            <v>2.2000000000000002</v>
          </cell>
          <cell r="H306">
            <v>0</v>
          </cell>
          <cell r="I306">
            <v>-1.87</v>
          </cell>
          <cell r="J306">
            <v>-0.85</v>
          </cell>
          <cell r="K306">
            <v>0</v>
          </cell>
        </row>
        <row r="307">
          <cell r="B307" t="str">
            <v>V4</v>
          </cell>
          <cell r="F307">
            <v>1</v>
          </cell>
          <cell r="G307">
            <v>1.2</v>
          </cell>
          <cell r="H307">
            <v>0</v>
          </cell>
          <cell r="I307">
            <v>-1.2</v>
          </cell>
          <cell r="J307">
            <v>0</v>
          </cell>
          <cell r="K307">
            <v>0</v>
          </cell>
        </row>
        <row r="308">
          <cell r="B308" t="str">
            <v>P2</v>
          </cell>
          <cell r="F308">
            <v>0.85</v>
          </cell>
          <cell r="G308">
            <v>2.2000000000000002</v>
          </cell>
          <cell r="H308">
            <v>0</v>
          </cell>
          <cell r="I308">
            <v>-1.87</v>
          </cell>
          <cell r="J308">
            <v>-0.85</v>
          </cell>
          <cell r="K308">
            <v>0</v>
          </cell>
        </row>
        <row r="309">
          <cell r="B309" t="str">
            <v>PDe</v>
          </cell>
          <cell r="F309">
            <v>1.7</v>
          </cell>
          <cell r="G309">
            <v>2.4</v>
          </cell>
          <cell r="H309">
            <v>-1.08</v>
          </cell>
          <cell r="I309">
            <v>-4.08</v>
          </cell>
          <cell r="J309">
            <v>0</v>
          </cell>
          <cell r="K309">
            <v>-1.7</v>
          </cell>
        </row>
        <row r="310">
          <cell r="B310" t="str">
            <v>despensa</v>
          </cell>
          <cell r="F310">
            <v>2.8</v>
          </cell>
          <cell r="G310">
            <v>2.4</v>
          </cell>
          <cell r="H310">
            <v>6.72</v>
          </cell>
          <cell r="I310">
            <v>6.72</v>
          </cell>
          <cell r="J310">
            <v>2.8</v>
          </cell>
          <cell r="K310">
            <v>2.8</v>
          </cell>
        </row>
        <row r="311">
          <cell r="B311" t="str">
            <v>PDe</v>
          </cell>
          <cell r="F311">
            <v>1.7</v>
          </cell>
          <cell r="G311">
            <v>2.4</v>
          </cell>
          <cell r="H311">
            <v>-1.08</v>
          </cell>
          <cell r="I311">
            <v>-4.08</v>
          </cell>
          <cell r="J311">
            <v>0</v>
          </cell>
          <cell r="K311">
            <v>-1.7</v>
          </cell>
        </row>
        <row r="313">
          <cell r="B313" t="str">
            <v>AREA H P2 LAVANDERIA</v>
          </cell>
          <cell r="J313">
            <v>8.6999999999999993</v>
          </cell>
        </row>
        <row r="314">
          <cell r="B314" t="str">
            <v>ubicacion</v>
          </cell>
          <cell r="H314" t="str">
            <v>largo</v>
          </cell>
          <cell r="I314" t="str">
            <v>ancho</v>
          </cell>
          <cell r="J314" t="str">
            <v>m2</v>
          </cell>
        </row>
        <row r="315">
          <cell r="B315" t="str">
            <v>-</v>
          </cell>
          <cell r="C315" t="str">
            <v>-</v>
          </cell>
          <cell r="D315" t="str">
            <v>-</v>
          </cell>
          <cell r="E315" t="str">
            <v>-</v>
          </cell>
          <cell r="F315" t="str">
            <v>-</v>
          </cell>
          <cell r="G315" t="str">
            <v>-</v>
          </cell>
          <cell r="H315" t="str">
            <v>-</v>
          </cell>
          <cell r="I315" t="str">
            <v>-</v>
          </cell>
          <cell r="J315" t="str">
            <v>-</v>
          </cell>
        </row>
        <row r="316">
          <cell r="B316" t="str">
            <v>lavanderia</v>
          </cell>
          <cell r="H316">
            <v>2.9</v>
          </cell>
          <cell r="I316">
            <v>3</v>
          </cell>
          <cell r="J316">
            <v>8.6999999999999993</v>
          </cell>
        </row>
        <row r="318">
          <cell r="B318" t="str">
            <v>AREA E P2 LAVANDERIA ceramico</v>
          </cell>
          <cell r="J318">
            <v>6.6000000000000005</v>
          </cell>
        </row>
        <row r="319">
          <cell r="B319" t="str">
            <v>AREA V P2 LAVANDERIA ceramico</v>
          </cell>
          <cell r="J319">
            <v>6.6000000000000005</v>
          </cell>
        </row>
        <row r="320">
          <cell r="B320" t="str">
            <v>GUARD  P2 LAVANDERIA ceramico</v>
          </cell>
          <cell r="J320">
            <v>3</v>
          </cell>
        </row>
        <row r="321">
          <cell r="B321" t="str">
            <v>CORNIZ  P2 LAVANDERIA ceramico</v>
          </cell>
          <cell r="J321">
            <v>0</v>
          </cell>
        </row>
        <row r="322">
          <cell r="B322" t="str">
            <v>Ubicacion</v>
          </cell>
          <cell r="F322" t="str">
            <v>largo</v>
          </cell>
          <cell r="G322" t="str">
            <v>alto</v>
          </cell>
          <cell r="H322" t="str">
            <v>area e</v>
          </cell>
          <cell r="I322" t="str">
            <v>area p</v>
          </cell>
          <cell r="J322" t="str">
            <v>guard</v>
          </cell>
          <cell r="K322" t="str">
            <v>corn</v>
          </cell>
        </row>
        <row r="323">
          <cell r="B323" t="str">
            <v>-</v>
          </cell>
          <cell r="C323" t="str">
            <v>-</v>
          </cell>
          <cell r="D323" t="str">
            <v>-</v>
          </cell>
          <cell r="E323" t="str">
            <v>-</v>
          </cell>
          <cell r="F323" t="str">
            <v>-</v>
          </cell>
          <cell r="G323" t="str">
            <v>-</v>
          </cell>
          <cell r="H323" t="str">
            <v>-</v>
          </cell>
          <cell r="I323" t="str">
            <v>-</v>
          </cell>
          <cell r="J323" t="str">
            <v>-</v>
          </cell>
          <cell r="K323" t="str">
            <v>-</v>
          </cell>
        </row>
        <row r="324">
          <cell r="B324" t="str">
            <v>lavanderia</v>
          </cell>
          <cell r="F324">
            <v>3</v>
          </cell>
          <cell r="G324">
            <v>2.2000000000000002</v>
          </cell>
          <cell r="H324">
            <v>6.6000000000000005</v>
          </cell>
          <cell r="I324">
            <v>6.6000000000000005</v>
          </cell>
          <cell r="J324">
            <v>3</v>
          </cell>
        </row>
        <row r="326">
          <cell r="B326" t="str">
            <v>AREA E P2 LAVANDERIA pintura</v>
          </cell>
          <cell r="J326">
            <v>24.64</v>
          </cell>
        </row>
        <row r="327">
          <cell r="B327" t="str">
            <v>AREA V P2 LAVANDERIA pintura</v>
          </cell>
          <cell r="J327">
            <v>19.7</v>
          </cell>
        </row>
        <row r="328">
          <cell r="B328" t="str">
            <v>GUARD  P2 LAVANDERIA pintura</v>
          </cell>
          <cell r="J328">
            <v>-0.5</v>
          </cell>
        </row>
        <row r="329">
          <cell r="B329" t="str">
            <v>CORNIZ  P2 LAVANDERIA pintura</v>
          </cell>
          <cell r="J329">
            <v>0</v>
          </cell>
        </row>
        <row r="330">
          <cell r="B330" t="str">
            <v>Ubicacion</v>
          </cell>
          <cell r="F330" t="str">
            <v>largo</v>
          </cell>
          <cell r="G330" t="str">
            <v>alto</v>
          </cell>
          <cell r="H330" t="str">
            <v>area e</v>
          </cell>
          <cell r="I330" t="str">
            <v>area p</v>
          </cell>
          <cell r="J330" t="str">
            <v>guard</v>
          </cell>
          <cell r="K330" t="str">
            <v>corn</v>
          </cell>
        </row>
        <row r="331">
          <cell r="B331" t="str">
            <v>-</v>
          </cell>
          <cell r="C331" t="str">
            <v>-</v>
          </cell>
          <cell r="D331" t="str">
            <v>-</v>
          </cell>
          <cell r="E331" t="str">
            <v>-</v>
          </cell>
          <cell r="F331" t="str">
            <v>-</v>
          </cell>
          <cell r="G331" t="str">
            <v>-</v>
          </cell>
          <cell r="H331" t="str">
            <v>-</v>
          </cell>
          <cell r="I331" t="str">
            <v>-</v>
          </cell>
          <cell r="J331" t="str">
            <v>-</v>
          </cell>
          <cell r="K331" t="str">
            <v>-</v>
          </cell>
        </row>
        <row r="332">
          <cell r="B332" t="str">
            <v>lavanderia</v>
          </cell>
          <cell r="F332">
            <v>8.8000000000000007</v>
          </cell>
          <cell r="G332">
            <v>2.5</v>
          </cell>
          <cell r="H332">
            <v>22</v>
          </cell>
          <cell r="I332">
            <v>22</v>
          </cell>
        </row>
        <row r="333">
          <cell r="C333" t="str">
            <v>closet</v>
          </cell>
          <cell r="F333">
            <v>1.2</v>
          </cell>
          <cell r="G333">
            <v>2.2000000000000002</v>
          </cell>
          <cell r="H333">
            <v>2.64</v>
          </cell>
          <cell r="I333">
            <v>2.64</v>
          </cell>
          <cell r="J333">
            <v>1.2</v>
          </cell>
        </row>
        <row r="334">
          <cell r="B334" t="str">
            <v>V4</v>
          </cell>
          <cell r="F334">
            <v>1</v>
          </cell>
          <cell r="G334">
            <v>1.2</v>
          </cell>
          <cell r="H334">
            <v>0</v>
          </cell>
          <cell r="I334">
            <v>-1.2</v>
          </cell>
          <cell r="J334">
            <v>0</v>
          </cell>
        </row>
        <row r="335">
          <cell r="B335" t="str">
            <v>P2</v>
          </cell>
          <cell r="F335">
            <v>0.85</v>
          </cell>
          <cell r="G335">
            <v>2.2000000000000002</v>
          </cell>
          <cell r="H335">
            <v>0</v>
          </cell>
          <cell r="I335">
            <v>-1.87</v>
          </cell>
          <cell r="J335">
            <v>-0.85</v>
          </cell>
        </row>
        <row r="336">
          <cell r="B336" t="str">
            <v>P5</v>
          </cell>
          <cell r="F336">
            <v>0.85</v>
          </cell>
          <cell r="G336">
            <v>2.2000000000000002</v>
          </cell>
          <cell r="H336">
            <v>0</v>
          </cell>
          <cell r="I336">
            <v>-1.87</v>
          </cell>
          <cell r="J336">
            <v>-0.85</v>
          </cell>
        </row>
        <row r="338">
          <cell r="B338" t="str">
            <v>AREA H P2 ESCALERAS</v>
          </cell>
          <cell r="J338">
            <v>0</v>
          </cell>
        </row>
        <row r="339">
          <cell r="B339" t="str">
            <v>AREA H P2 ESCALERAS (descansos)</v>
          </cell>
          <cell r="J339">
            <v>0</v>
          </cell>
        </row>
        <row r="340">
          <cell r="B340" t="str">
            <v>Ubicacion</v>
          </cell>
          <cell r="G340" t="str">
            <v>largo</v>
          </cell>
          <cell r="H340" t="str">
            <v>ancho</v>
          </cell>
          <cell r="I340" t="str">
            <v>m2</v>
          </cell>
          <cell r="J340" t="str">
            <v>m2</v>
          </cell>
        </row>
        <row r="341">
          <cell r="B341" t="str">
            <v>-</v>
          </cell>
          <cell r="C341" t="str">
            <v>-</v>
          </cell>
          <cell r="D341" t="str">
            <v>-</v>
          </cell>
          <cell r="E341" t="str">
            <v>-</v>
          </cell>
          <cell r="F341" t="str">
            <v>-</v>
          </cell>
          <cell r="G341" t="str">
            <v>-</v>
          </cell>
          <cell r="H341" t="str">
            <v>-</v>
          </cell>
          <cell r="I341" t="str">
            <v>-</v>
          </cell>
          <cell r="J341" t="str">
            <v>-</v>
          </cell>
        </row>
        <row r="342">
          <cell r="B342" t="str">
            <v>Escalera 1</v>
          </cell>
          <cell r="I342">
            <v>0</v>
          </cell>
        </row>
        <row r="343">
          <cell r="C343" t="str">
            <v>descansos</v>
          </cell>
          <cell r="J343">
            <v>0</v>
          </cell>
        </row>
        <row r="345">
          <cell r="B345" t="str">
            <v>AREA E P2 ESCALERAS</v>
          </cell>
          <cell r="J345">
            <v>0</v>
          </cell>
        </row>
        <row r="346">
          <cell r="B346" t="str">
            <v>AREA V P2 ESCALERAS</v>
          </cell>
          <cell r="J346">
            <v>0</v>
          </cell>
        </row>
        <row r="347">
          <cell r="B347" t="str">
            <v>GUARD  P2 ESCALERAS</v>
          </cell>
          <cell r="J347">
            <v>0</v>
          </cell>
        </row>
        <row r="348">
          <cell r="B348" t="str">
            <v>CORNIZ  P2 ESCALERAS</v>
          </cell>
          <cell r="J348">
            <v>0</v>
          </cell>
        </row>
        <row r="349">
          <cell r="B349" t="str">
            <v>Ubicacion</v>
          </cell>
          <cell r="F349" t="str">
            <v>largo</v>
          </cell>
          <cell r="G349" t="str">
            <v>alto</v>
          </cell>
          <cell r="H349" t="str">
            <v>area e</v>
          </cell>
          <cell r="I349" t="str">
            <v>area p</v>
          </cell>
          <cell r="J349" t="str">
            <v>guard</v>
          </cell>
          <cell r="K349" t="str">
            <v>corn</v>
          </cell>
        </row>
        <row r="350">
          <cell r="B350" t="str">
            <v>-</v>
          </cell>
          <cell r="C350" t="str">
            <v>-</v>
          </cell>
          <cell r="D350" t="str">
            <v>-</v>
          </cell>
          <cell r="E350" t="str">
            <v>-</v>
          </cell>
          <cell r="F350" t="str">
            <v>-</v>
          </cell>
          <cell r="G350" t="str">
            <v>-</v>
          </cell>
          <cell r="H350" t="str">
            <v>-</v>
          </cell>
          <cell r="I350" t="str">
            <v>-</v>
          </cell>
          <cell r="J350" t="str">
            <v>-</v>
          </cell>
          <cell r="K350" t="str">
            <v>-</v>
          </cell>
        </row>
        <row r="351">
          <cell r="B351" t="str">
            <v>escalera</v>
          </cell>
          <cell r="G351">
            <v>2.5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</row>
        <row r="352"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</row>
        <row r="354">
          <cell r="B354" t="str">
            <v xml:space="preserve">AREA H P2 TERRAZAS </v>
          </cell>
          <cell r="J354">
            <v>29.865000000000002</v>
          </cell>
        </row>
        <row r="355">
          <cell r="B355" t="str">
            <v>Ubicacion</v>
          </cell>
          <cell r="H355" t="str">
            <v>largo</v>
          </cell>
          <cell r="I355" t="str">
            <v>ancho</v>
          </cell>
          <cell r="J355" t="str">
            <v>m2</v>
          </cell>
        </row>
        <row r="356">
          <cell r="B356" t="str">
            <v>-</v>
          </cell>
          <cell r="C356" t="str">
            <v>-</v>
          </cell>
          <cell r="D356" t="str">
            <v>-</v>
          </cell>
          <cell r="E356" t="str">
            <v>-</v>
          </cell>
          <cell r="F356" t="str">
            <v>-</v>
          </cell>
          <cell r="G356" t="str">
            <v>-</v>
          </cell>
          <cell r="H356" t="str">
            <v>-</v>
          </cell>
          <cell r="I356" t="str">
            <v>-</v>
          </cell>
          <cell r="J356" t="str">
            <v>-</v>
          </cell>
        </row>
        <row r="357">
          <cell r="B357" t="str">
            <v>terraza estar comedor</v>
          </cell>
          <cell r="H357">
            <v>7.2</v>
          </cell>
          <cell r="I357">
            <v>1.2</v>
          </cell>
          <cell r="J357">
            <v>8.64</v>
          </cell>
        </row>
        <row r="358">
          <cell r="H358">
            <v>5.35</v>
          </cell>
          <cell r="I358">
            <v>1.3</v>
          </cell>
          <cell r="J358">
            <v>6.9550000000000001</v>
          </cell>
        </row>
        <row r="359">
          <cell r="B359" t="str">
            <v>terraza dormitorio 1</v>
          </cell>
          <cell r="H359">
            <v>2.9</v>
          </cell>
          <cell r="I359">
            <v>1.3</v>
          </cell>
          <cell r="J359">
            <v>3.77</v>
          </cell>
        </row>
        <row r="360">
          <cell r="H360">
            <v>3.5</v>
          </cell>
          <cell r="I360">
            <v>3</v>
          </cell>
          <cell r="J360">
            <v>10.5</v>
          </cell>
        </row>
        <row r="362">
          <cell r="B362" t="str">
            <v xml:space="preserve">AREA H P2 JARDINERAS </v>
          </cell>
          <cell r="J362">
            <v>2.14</v>
          </cell>
        </row>
        <row r="363">
          <cell r="B363" t="str">
            <v>Ubicacion</v>
          </cell>
          <cell r="H363" t="str">
            <v>largo</v>
          </cell>
          <cell r="I363" t="str">
            <v>ancho</v>
          </cell>
          <cell r="J363" t="str">
            <v>m2</v>
          </cell>
        </row>
        <row r="364">
          <cell r="B364" t="str">
            <v>-</v>
          </cell>
          <cell r="C364" t="str">
            <v>-</v>
          </cell>
          <cell r="D364" t="str">
            <v>-</v>
          </cell>
          <cell r="E364" t="str">
            <v>-</v>
          </cell>
          <cell r="F364" t="str">
            <v>-</v>
          </cell>
          <cell r="G364" t="str">
            <v>-</v>
          </cell>
          <cell r="H364" t="str">
            <v>-</v>
          </cell>
          <cell r="I364" t="str">
            <v>-</v>
          </cell>
          <cell r="J364" t="str">
            <v>-</v>
          </cell>
        </row>
        <row r="365">
          <cell r="B365" t="str">
            <v>jardinera</v>
          </cell>
          <cell r="H365">
            <v>5.35</v>
          </cell>
          <cell r="I365">
            <v>0.4</v>
          </cell>
          <cell r="J365">
            <v>2.14</v>
          </cell>
        </row>
        <row r="367">
          <cell r="B367" t="str">
            <v xml:space="preserve">AREA V P2 JARDINERAS </v>
          </cell>
          <cell r="J367">
            <v>5.75</v>
          </cell>
        </row>
        <row r="368">
          <cell r="B368" t="str">
            <v>Ubicacion</v>
          </cell>
          <cell r="F368" t="str">
            <v>largo</v>
          </cell>
          <cell r="G368" t="str">
            <v>alto</v>
          </cell>
          <cell r="H368" t="str">
            <v>area e</v>
          </cell>
        </row>
        <row r="369">
          <cell r="B369" t="str">
            <v>-</v>
          </cell>
          <cell r="C369" t="str">
            <v>-</v>
          </cell>
          <cell r="D369" t="str">
            <v>-</v>
          </cell>
          <cell r="E369" t="str">
            <v>-</v>
          </cell>
          <cell r="F369" t="str">
            <v>-</v>
          </cell>
          <cell r="G369" t="str">
            <v>-</v>
          </cell>
          <cell r="H369" t="str">
            <v>-</v>
          </cell>
        </row>
        <row r="370">
          <cell r="B370" t="str">
            <v>jardinera</v>
          </cell>
          <cell r="F370">
            <v>11.5</v>
          </cell>
          <cell r="G370">
            <v>0.5</v>
          </cell>
          <cell r="H370">
            <v>5.75</v>
          </cell>
        </row>
        <row r="372">
          <cell r="B372" t="str">
            <v>AREA H P2 PATIO SERVICIO</v>
          </cell>
          <cell r="J372">
            <v>0</v>
          </cell>
        </row>
        <row r="373">
          <cell r="B373" t="str">
            <v>Ubicacion</v>
          </cell>
          <cell r="H373" t="str">
            <v>largo</v>
          </cell>
          <cell r="I373" t="str">
            <v>ancho</v>
          </cell>
          <cell r="J373" t="str">
            <v>m2</v>
          </cell>
        </row>
        <row r="374">
          <cell r="B374" t="str">
            <v>-</v>
          </cell>
          <cell r="C374" t="str">
            <v>-</v>
          </cell>
          <cell r="D374" t="str">
            <v>-</v>
          </cell>
          <cell r="E374" t="str">
            <v>-</v>
          </cell>
          <cell r="F374" t="str">
            <v>-</v>
          </cell>
          <cell r="G374" t="str">
            <v>-</v>
          </cell>
          <cell r="H374" t="str">
            <v>-</v>
          </cell>
          <cell r="I374" t="str">
            <v>-</v>
          </cell>
          <cell r="J374" t="str">
            <v>-</v>
          </cell>
        </row>
        <row r="375">
          <cell r="B375" t="str">
            <v>patio servicio</v>
          </cell>
          <cell r="J375">
            <v>0</v>
          </cell>
        </row>
        <row r="377">
          <cell r="B377" t="str">
            <v>AREA H P2 PATIO ACCESO</v>
          </cell>
          <cell r="J377">
            <v>17.2</v>
          </cell>
        </row>
        <row r="378">
          <cell r="B378" t="str">
            <v>Ubicacion</v>
          </cell>
          <cell r="H378" t="str">
            <v>largo</v>
          </cell>
          <cell r="I378" t="str">
            <v>ancho</v>
          </cell>
          <cell r="J378" t="str">
            <v>m2</v>
          </cell>
        </row>
        <row r="379">
          <cell r="B379" t="str">
            <v>-</v>
          </cell>
          <cell r="C379" t="str">
            <v>-</v>
          </cell>
          <cell r="D379" t="str">
            <v>-</v>
          </cell>
          <cell r="E379" t="str">
            <v>-</v>
          </cell>
          <cell r="F379" t="str">
            <v>-</v>
          </cell>
          <cell r="G379" t="str">
            <v>-</v>
          </cell>
          <cell r="H379" t="str">
            <v>-</v>
          </cell>
          <cell r="I379" t="str">
            <v>-</v>
          </cell>
          <cell r="J379" t="str">
            <v>-</v>
          </cell>
        </row>
        <row r="380">
          <cell r="B380" t="str">
            <v>patio acceso</v>
          </cell>
          <cell r="H380">
            <v>4</v>
          </cell>
          <cell r="I380">
            <v>4.3</v>
          </cell>
          <cell r="J380">
            <v>17.2</v>
          </cell>
        </row>
        <row r="382">
          <cell r="B382" t="str">
            <v>AREA H P2 ESTACIONAMIENTO</v>
          </cell>
          <cell r="J382">
            <v>0</v>
          </cell>
        </row>
        <row r="383">
          <cell r="B383" t="str">
            <v>Ubicacion</v>
          </cell>
          <cell r="H383" t="str">
            <v>largo</v>
          </cell>
          <cell r="I383" t="str">
            <v>ancho</v>
          </cell>
          <cell r="J383" t="str">
            <v>m2</v>
          </cell>
        </row>
        <row r="384">
          <cell r="B384" t="str">
            <v>-</v>
          </cell>
          <cell r="C384" t="str">
            <v>-</v>
          </cell>
          <cell r="D384" t="str">
            <v>-</v>
          </cell>
          <cell r="E384" t="str">
            <v>-</v>
          </cell>
          <cell r="F384" t="str">
            <v>-</v>
          </cell>
          <cell r="G384" t="str">
            <v>-</v>
          </cell>
          <cell r="H384" t="str">
            <v>-</v>
          </cell>
          <cell r="I384" t="str">
            <v>-</v>
          </cell>
          <cell r="J384" t="str">
            <v>-</v>
          </cell>
        </row>
        <row r="385">
          <cell r="B385" t="str">
            <v>estacionamiento</v>
          </cell>
          <cell r="J385">
            <v>0</v>
          </cell>
        </row>
        <row r="392">
          <cell r="B392" t="str">
            <v>CUADRO DE VANOS</v>
          </cell>
        </row>
        <row r="393">
          <cell r="B393" t="str">
            <v>UBICACION</v>
          </cell>
          <cell r="D393" t="str">
            <v>ancho</v>
          </cell>
          <cell r="E393" t="str">
            <v>alto</v>
          </cell>
          <cell r="F393" t="str">
            <v>guardapolvos</v>
          </cell>
          <cell r="G393" t="str">
            <v>cornisa</v>
          </cell>
        </row>
        <row r="394">
          <cell r="B394" t="str">
            <v>-</v>
          </cell>
          <cell r="C394" t="str">
            <v>-</v>
          </cell>
          <cell r="D394" t="str">
            <v>-</v>
          </cell>
          <cell r="E394" t="str">
            <v>-</v>
          </cell>
          <cell r="F394" t="str">
            <v>-</v>
          </cell>
          <cell r="G394" t="str">
            <v>-</v>
          </cell>
          <cell r="H394" t="str">
            <v>-</v>
          </cell>
          <cell r="I394" t="str">
            <v>-</v>
          </cell>
          <cell r="J394" t="str">
            <v>-</v>
          </cell>
        </row>
        <row r="395">
          <cell r="B395" t="str">
            <v>P1</v>
          </cell>
          <cell r="D395">
            <v>0.9</v>
          </cell>
          <cell r="E395">
            <v>2.2000000000000002</v>
          </cell>
          <cell r="F395">
            <v>-0.9</v>
          </cell>
        </row>
        <row r="396">
          <cell r="B396" t="str">
            <v>P2</v>
          </cell>
          <cell r="D396">
            <v>0.85</v>
          </cell>
          <cell r="E396">
            <v>2.2000000000000002</v>
          </cell>
          <cell r="F396">
            <v>-0.85</v>
          </cell>
        </row>
        <row r="397">
          <cell r="B397" t="str">
            <v>P3</v>
          </cell>
          <cell r="D397">
            <v>0.75</v>
          </cell>
          <cell r="E397">
            <v>2.2000000000000002</v>
          </cell>
          <cell r="F397">
            <v>-0.75</v>
          </cell>
        </row>
        <row r="398">
          <cell r="B398" t="str">
            <v>P4</v>
          </cell>
          <cell r="D398">
            <v>0.8</v>
          </cell>
          <cell r="E398">
            <v>2.2000000000000002</v>
          </cell>
          <cell r="F398">
            <v>-0.8</v>
          </cell>
        </row>
        <row r="399">
          <cell r="B399" t="str">
            <v>P5</v>
          </cell>
          <cell r="D399">
            <v>0.85</v>
          </cell>
          <cell r="E399">
            <v>2.2000000000000002</v>
          </cell>
          <cell r="F399">
            <v>-0.85</v>
          </cell>
        </row>
        <row r="400">
          <cell r="B400" t="str">
            <v>P6</v>
          </cell>
          <cell r="D400">
            <v>1.2</v>
          </cell>
          <cell r="E400">
            <v>2.2000000000000002</v>
          </cell>
          <cell r="F400">
            <v>-1.2</v>
          </cell>
        </row>
        <row r="401">
          <cell r="B401" t="str">
            <v>V1</v>
          </cell>
          <cell r="D401">
            <v>0.5</v>
          </cell>
          <cell r="E401">
            <v>1.2</v>
          </cell>
        </row>
        <row r="402">
          <cell r="B402" t="str">
            <v>V2</v>
          </cell>
          <cell r="D402">
            <v>1</v>
          </cell>
          <cell r="E402">
            <v>1.5</v>
          </cell>
        </row>
        <row r="403">
          <cell r="B403" t="str">
            <v>V3</v>
          </cell>
          <cell r="D403">
            <v>1.5</v>
          </cell>
          <cell r="E403">
            <v>1.5</v>
          </cell>
        </row>
        <row r="404">
          <cell r="B404" t="str">
            <v>V4</v>
          </cell>
          <cell r="D404">
            <v>1</v>
          </cell>
          <cell r="E404">
            <v>1.2</v>
          </cell>
        </row>
        <row r="405">
          <cell r="B405" t="str">
            <v>V5</v>
          </cell>
          <cell r="D405">
            <v>4.3</v>
          </cell>
          <cell r="E405">
            <v>1.6</v>
          </cell>
        </row>
        <row r="406">
          <cell r="B406" t="str">
            <v>PV1</v>
          </cell>
          <cell r="D406">
            <v>1</v>
          </cell>
          <cell r="E406">
            <v>2.2000000000000002</v>
          </cell>
          <cell r="F406">
            <v>-1</v>
          </cell>
        </row>
        <row r="407">
          <cell r="B407" t="str">
            <v>PV2</v>
          </cell>
          <cell r="D407">
            <v>2</v>
          </cell>
          <cell r="E407">
            <v>2.2000000000000002</v>
          </cell>
          <cell r="F407">
            <v>-2</v>
          </cell>
        </row>
        <row r="408">
          <cell r="B408" t="str">
            <v>PCL1</v>
          </cell>
          <cell r="D408">
            <v>0.9</v>
          </cell>
          <cell r="E408">
            <v>2.5</v>
          </cell>
          <cell r="F408">
            <v>-0.9</v>
          </cell>
          <cell r="G408">
            <v>-0.9</v>
          </cell>
        </row>
        <row r="409">
          <cell r="B409" t="str">
            <v>PCL2</v>
          </cell>
          <cell r="D409">
            <v>0.75</v>
          </cell>
          <cell r="E409">
            <v>2.5</v>
          </cell>
          <cell r="F409">
            <v>-0.75</v>
          </cell>
          <cell r="G409">
            <v>-0.75</v>
          </cell>
        </row>
        <row r="410">
          <cell r="B410" t="str">
            <v>PCL3</v>
          </cell>
          <cell r="D410">
            <v>0.75</v>
          </cell>
          <cell r="E410">
            <v>2.5</v>
          </cell>
          <cell r="F410">
            <v>-0.75</v>
          </cell>
          <cell r="G410">
            <v>-0.75</v>
          </cell>
        </row>
        <row r="411">
          <cell r="B411" t="str">
            <v>PCL4</v>
          </cell>
          <cell r="D411">
            <v>2</v>
          </cell>
          <cell r="E411">
            <v>2.5</v>
          </cell>
          <cell r="F411">
            <v>-2</v>
          </cell>
          <cell r="G411">
            <v>-2</v>
          </cell>
        </row>
        <row r="412">
          <cell r="B412" t="str">
            <v>PCL5</v>
          </cell>
          <cell r="D412">
            <v>2.6</v>
          </cell>
          <cell r="E412">
            <v>2.5</v>
          </cell>
          <cell r="F412">
            <v>-2.6</v>
          </cell>
          <cell r="G412">
            <v>-2.6</v>
          </cell>
        </row>
        <row r="413">
          <cell r="B413" t="str">
            <v>PDe</v>
          </cell>
          <cell r="C413" t="str">
            <v>despensa en cocina</v>
          </cell>
          <cell r="D413">
            <v>1.7</v>
          </cell>
          <cell r="E413">
            <v>2.4</v>
          </cell>
          <cell r="G413">
            <v>-1.7</v>
          </cell>
        </row>
        <row r="416">
          <cell r="B416" t="str">
            <v>FIN CUADRO DE VANOS</v>
          </cell>
        </row>
      </sheetData>
      <sheetData sheetId="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S"/>
      <sheetName val="Casa B estuco"/>
      <sheetName val="Casa  B estuco siding"/>
      <sheetName val="Casa  B enchape ladrillo"/>
      <sheetName val="Alcant."/>
      <sheetName val="Agua Pot."/>
      <sheetName val="Inst. Gas"/>
      <sheetName val="Eléctrico"/>
      <sheetName val="Clima"/>
      <sheetName val="$ prom."/>
      <sheetName val="Hoja3"/>
      <sheetName val="GASTOS GENERALES"/>
      <sheetName val="Hoja1"/>
      <sheetName val="Hoja2"/>
      <sheetName val="Montaje Mecánico y Piping"/>
    </sheetNames>
    <sheetDataSet>
      <sheetData sheetId="0" refreshError="1">
        <row r="4">
          <cell r="B4">
            <v>52</v>
          </cell>
          <cell r="C4">
            <v>2</v>
          </cell>
          <cell r="L4">
            <v>2.1698750000000007</v>
          </cell>
          <cell r="M4">
            <v>112.83350000000003</v>
          </cell>
        </row>
        <row r="5">
          <cell r="B5">
            <v>1</v>
          </cell>
          <cell r="C5">
            <v>3.9</v>
          </cell>
          <cell r="L5">
            <v>2.5546250000000006</v>
          </cell>
          <cell r="M5">
            <v>2.5546250000000006</v>
          </cell>
        </row>
        <row r="6">
          <cell r="B6">
            <v>1</v>
          </cell>
          <cell r="L6">
            <v>0</v>
          </cell>
          <cell r="M6">
            <v>0</v>
          </cell>
        </row>
        <row r="7">
          <cell r="B7">
            <v>1</v>
          </cell>
          <cell r="L7">
            <v>0</v>
          </cell>
          <cell r="M7">
            <v>0</v>
          </cell>
        </row>
        <row r="8">
          <cell r="B8">
            <v>1</v>
          </cell>
          <cell r="L8">
            <v>0</v>
          </cell>
          <cell r="M8">
            <v>0</v>
          </cell>
        </row>
        <row r="9">
          <cell r="B9">
            <v>1</v>
          </cell>
          <cell r="L9">
            <v>0</v>
          </cell>
          <cell r="M9">
            <v>0</v>
          </cell>
        </row>
        <row r="10">
          <cell r="B10">
            <v>1</v>
          </cell>
          <cell r="L10">
            <v>0</v>
          </cell>
          <cell r="M10">
            <v>0</v>
          </cell>
        </row>
        <row r="11">
          <cell r="B11">
            <v>1</v>
          </cell>
          <cell r="L11">
            <v>0</v>
          </cell>
          <cell r="M11">
            <v>0</v>
          </cell>
        </row>
        <row r="12">
          <cell r="B12">
            <v>1</v>
          </cell>
          <cell r="L12">
            <v>0</v>
          </cell>
          <cell r="M12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tos"/>
      <sheetName val="Ppto "/>
    </sheetNames>
    <sheetDataSet>
      <sheetData sheetId="0">
        <row r="22">
          <cell r="D22">
            <v>0.4</v>
          </cell>
        </row>
      </sheetData>
      <sheetData sheetId="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tos"/>
      <sheetName val="Ppto Base"/>
      <sheetName val="Item C Acc-CCTV-Robo"/>
      <sheetName val="Item Det -FM"/>
    </sheetNames>
    <sheetDataSet>
      <sheetData sheetId="0">
        <row r="8">
          <cell r="D8">
            <v>759.76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so 11 Rev 2"/>
      <sheetName val="Adicionales-1"/>
      <sheetName val="Piso 11 EP 1 Ordinario"/>
      <sheetName val="Piso 11 EP 1 Rebajado"/>
      <sheetName val="Tyco"/>
      <sheetName val="ELECTRICIDAD CORREA Y CIA"/>
      <sheetName val="CABLEADO C. DEBILES CORREA Y CI"/>
      <sheetName val="Arteknia"/>
      <sheetName val="Analisis Precios 1"/>
      <sheetName val="_Precios Actualizados Mayo 05"/>
      <sheetName val="Piso 11 EP 2 Ordinario "/>
      <sheetName val="Piso 11 EP 2 Rebajado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</sheetDataSet>
  </externalBook>
</externalLink>
</file>

<file path=xl/tables/table1.xml><?xml version="1.0" encoding="utf-8"?>
<table xmlns="http://schemas.openxmlformats.org/spreadsheetml/2006/main" id="1" name="Tabla2" displayName="Tabla2" ref="B7:H541" headerRowCount="0" headerRowDxfId="11" dataDxfId="10" headerRowBorderDxfId="23" tableBorderDxfId="24" headerRowCellStyle="Normal 6 2 2">
  <tableColumns count="7">
    <tableColumn id="1" name="Columna1" totalsRowLabel="Total" headerRowDxfId="22" dataDxfId="16" totalsRowDxfId="2" headerRowCellStyle="Normal 6 2 2" dataCellStyle="Énfasis1 2"/>
    <tableColumn id="2" name="Columna2" headerRowDxfId="21" dataDxfId="15" totalsRowDxfId="3" headerRowCellStyle="Normal 6 2 2" dataCellStyle="Normal 6 2 2"/>
    <tableColumn id="3" name="Columna3" headerRowDxfId="20" dataDxfId="14" totalsRowDxfId="4" headerRowCellStyle="Normal 6 2 2" dataCellStyle="Normal 6 2 2"/>
    <tableColumn id="4" name="Columna4" headerRowDxfId="19" dataDxfId="13" totalsRowDxfId="5" headerRowCellStyle="Normal 6 2 2" dataCellStyle="Normal 6 2 2"/>
    <tableColumn id="5" name="Columna5" headerRowDxfId="18" dataDxfId="12" totalsRowDxfId="6" headerRowCellStyle="Normal 6 2 2" dataCellStyle="Moneda 4"/>
    <tableColumn id="6" name="Columna6" headerRowDxfId="17" dataDxfId="1" totalsRowDxfId="7" headerRowCellStyle="Normal 6 2 2" dataCellStyle="Normal 6 2 2"/>
    <tableColumn id="7" name="Columna7" totalsRowFunction="sum" headerRowDxfId="9" dataDxfId="0" totalsRowDxfId="8" headerRowCellStyle="Normal 6 2 2">
      <calculatedColumnFormula>+Tabla2[[#This Row],[Columna6]]/D2</calculatedColumnFormula>
    </tableColumn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P927"/>
  <sheetViews>
    <sheetView tabSelected="1" topLeftCell="A7" workbookViewId="0">
      <selection activeCell="I13" sqref="I13"/>
    </sheetView>
  </sheetViews>
  <sheetFormatPr baseColWidth="10" defaultRowHeight="13.5"/>
  <cols>
    <col min="1" max="1" width="9.28515625" style="1" customWidth="1"/>
    <col min="2" max="2" width="14.42578125" style="4" customWidth="1"/>
    <col min="3" max="3" width="62.42578125" style="1" customWidth="1"/>
    <col min="4" max="4" width="14.42578125" style="4" customWidth="1"/>
    <col min="5" max="5" width="14.42578125" style="3" customWidth="1"/>
    <col min="6" max="7" width="14.42578125" style="2" customWidth="1"/>
    <col min="8" max="8" width="11.42578125" style="58"/>
    <col min="9" max="12" width="11.42578125" style="1"/>
    <col min="13" max="13" width="11.140625" style="1" customWidth="1"/>
    <col min="14" max="16384" width="11.42578125" style="1"/>
  </cols>
  <sheetData>
    <row r="3" spans="2:7">
      <c r="F3" s="39"/>
    </row>
    <row r="6" spans="2:7">
      <c r="B6" s="45"/>
      <c r="C6" s="45"/>
      <c r="D6" s="46"/>
      <c r="E6" s="46"/>
      <c r="F6" s="47"/>
      <c r="G6" s="47"/>
    </row>
    <row r="7" spans="2:7">
      <c r="B7" s="48" t="s">
        <v>359</v>
      </c>
      <c r="C7" s="48"/>
      <c r="D7" s="49"/>
      <c r="E7" s="49"/>
      <c r="F7" s="50"/>
      <c r="G7" s="50"/>
    </row>
    <row r="8" spans="2:7">
      <c r="B8" s="38"/>
      <c r="C8" s="38"/>
      <c r="D8" s="37"/>
      <c r="E8" s="36"/>
      <c r="F8" s="35"/>
      <c r="G8" s="35"/>
    </row>
    <row r="9" spans="2:7">
      <c r="B9" s="34"/>
      <c r="C9" s="34" t="s">
        <v>358</v>
      </c>
      <c r="D9" s="33" t="s">
        <v>357</v>
      </c>
      <c r="E9" s="32" t="s">
        <v>356</v>
      </c>
      <c r="F9" s="31"/>
      <c r="G9" s="31"/>
    </row>
    <row r="10" spans="2:7">
      <c r="B10" s="7"/>
      <c r="C10" s="7" t="s">
        <v>266</v>
      </c>
      <c r="D10" s="56">
        <v>240000</v>
      </c>
      <c r="E10" s="28">
        <f>+D10/30</f>
        <v>8000</v>
      </c>
      <c r="F10" s="30"/>
      <c r="G10" s="30"/>
    </row>
    <row r="11" spans="2:7">
      <c r="B11" s="7"/>
      <c r="C11" s="7" t="s">
        <v>101</v>
      </c>
      <c r="D11" s="56">
        <v>270000</v>
      </c>
      <c r="E11" s="28">
        <f>+D11/30</f>
        <v>9000</v>
      </c>
      <c r="F11" s="30"/>
      <c r="G11" s="30"/>
    </row>
    <row r="12" spans="2:7">
      <c r="B12" s="7"/>
      <c r="C12" s="7" t="s">
        <v>46</v>
      </c>
      <c r="D12" s="56">
        <v>350000</v>
      </c>
      <c r="E12" s="28">
        <f>+D12/30</f>
        <v>11666.666666666666</v>
      </c>
      <c r="F12" s="30"/>
      <c r="G12" s="30"/>
    </row>
    <row r="13" spans="2:7">
      <c r="B13" s="7"/>
      <c r="C13" s="7" t="s">
        <v>63</v>
      </c>
      <c r="D13" s="56">
        <v>500000</v>
      </c>
      <c r="E13" s="28">
        <f>+D13/30</f>
        <v>16666.666666666668</v>
      </c>
      <c r="F13" s="30"/>
      <c r="G13" s="30"/>
    </row>
    <row r="14" spans="2:7">
      <c r="B14" s="7"/>
      <c r="C14" s="7" t="s">
        <v>355</v>
      </c>
      <c r="D14" s="56">
        <v>650000</v>
      </c>
      <c r="E14" s="28">
        <f>+D14/30</f>
        <v>21666.666666666668</v>
      </c>
      <c r="F14" s="30"/>
      <c r="G14" s="30"/>
    </row>
    <row r="15" spans="2:7">
      <c r="B15" s="7"/>
      <c r="C15" s="7" t="s">
        <v>354</v>
      </c>
      <c r="D15" s="56">
        <v>750000</v>
      </c>
      <c r="E15" s="28">
        <f>+D15/30</f>
        <v>25000</v>
      </c>
      <c r="F15" s="30"/>
      <c r="G15" s="30"/>
    </row>
    <row r="16" spans="2:7">
      <c r="B16" s="7"/>
      <c r="C16" s="7" t="s">
        <v>353</v>
      </c>
      <c r="D16" s="56">
        <v>750000</v>
      </c>
      <c r="E16" s="28">
        <f>+D16/30</f>
        <v>25000</v>
      </c>
      <c r="F16" s="30"/>
      <c r="G16" s="30"/>
    </row>
    <row r="17" spans="2:9">
      <c r="B17" s="7"/>
      <c r="C17" s="7" t="s">
        <v>352</v>
      </c>
      <c r="D17" s="56">
        <v>600000</v>
      </c>
      <c r="E17" s="28">
        <f>+D17/30</f>
        <v>20000</v>
      </c>
      <c r="F17" s="30"/>
      <c r="G17" s="30"/>
    </row>
    <row r="18" spans="2:9">
      <c r="B18" s="12"/>
      <c r="C18" s="40"/>
      <c r="D18" s="41"/>
      <c r="E18" s="42"/>
      <c r="F18" s="11" t="s">
        <v>365</v>
      </c>
      <c r="G18" s="43"/>
    </row>
    <row r="19" spans="2:9">
      <c r="B19" s="12"/>
      <c r="C19" s="44" t="s">
        <v>362</v>
      </c>
      <c r="D19" s="53" t="s">
        <v>363</v>
      </c>
      <c r="E19" s="42"/>
      <c r="F19" s="57" t="s">
        <v>364</v>
      </c>
      <c r="G19" s="43"/>
    </row>
    <row r="20" spans="2:9">
      <c r="B20" s="12"/>
      <c r="C20" s="44" t="s">
        <v>360</v>
      </c>
      <c r="D20" s="54">
        <v>23236.65</v>
      </c>
      <c r="E20" s="42"/>
      <c r="F20" s="11" t="s">
        <v>368</v>
      </c>
      <c r="G20" s="43"/>
    </row>
    <row r="21" spans="2:9">
      <c r="B21" s="12"/>
      <c r="C21" s="44" t="s">
        <v>361</v>
      </c>
      <c r="D21" s="55">
        <v>0.32</v>
      </c>
      <c r="E21" s="42"/>
      <c r="F21" s="11"/>
      <c r="G21" s="43"/>
    </row>
    <row r="22" spans="2:9">
      <c r="B22" s="12"/>
      <c r="C22" s="40"/>
      <c r="D22" s="41"/>
      <c r="E22" s="42"/>
      <c r="F22" s="11"/>
      <c r="G22" s="43"/>
    </row>
    <row r="23" spans="2:9">
      <c r="B23" s="7"/>
      <c r="C23" s="8"/>
      <c r="F23" s="30"/>
      <c r="G23" s="30"/>
    </row>
    <row r="24" spans="2:9" s="4" customFormat="1">
      <c r="B24" s="15" t="s">
        <v>24</v>
      </c>
      <c r="C24" s="15" t="s">
        <v>23</v>
      </c>
      <c r="D24" s="15" t="s">
        <v>22</v>
      </c>
      <c r="E24" s="14" t="s">
        <v>21</v>
      </c>
      <c r="F24" s="29" t="s">
        <v>20</v>
      </c>
      <c r="G24" s="29" t="s">
        <v>366</v>
      </c>
      <c r="H24" s="59" t="s">
        <v>367</v>
      </c>
      <c r="I24" s="28"/>
    </row>
    <row r="25" spans="2:9">
      <c r="B25" s="12" t="s">
        <v>351</v>
      </c>
      <c r="C25" s="8" t="s">
        <v>350</v>
      </c>
      <c r="D25" s="15" t="s">
        <v>349</v>
      </c>
      <c r="E25" s="14">
        <v>106</v>
      </c>
      <c r="F25" s="13">
        <f>SUM(G26:G31)</f>
        <v>14080</v>
      </c>
      <c r="G25" s="13">
        <f>E25*F25</f>
        <v>1492480</v>
      </c>
      <c r="H25" s="59">
        <f>+Tabla2[[#This Row],[Columna6]]/$D$20</f>
        <v>64.229568375820094</v>
      </c>
    </row>
    <row r="26" spans="2:9">
      <c r="B26" s="12"/>
      <c r="C26" s="7" t="s">
        <v>348</v>
      </c>
      <c r="D26" s="4" t="s">
        <v>51</v>
      </c>
      <c r="E26" s="3">
        <v>1</v>
      </c>
      <c r="F26" s="2">
        <v>3000</v>
      </c>
      <c r="G26" s="2">
        <f>E26*F26</f>
        <v>3000</v>
      </c>
    </row>
    <row r="27" spans="2:9">
      <c r="B27" s="12"/>
      <c r="C27" s="7" t="s">
        <v>347</v>
      </c>
      <c r="D27" s="4" t="s">
        <v>51</v>
      </c>
      <c r="E27" s="3">
        <v>1</v>
      </c>
      <c r="F27" s="2">
        <v>2500</v>
      </c>
      <c r="G27" s="2">
        <f>E27*F27</f>
        <v>2500</v>
      </c>
    </row>
    <row r="28" spans="2:9">
      <c r="B28" s="12"/>
      <c r="C28" s="7" t="s">
        <v>346</v>
      </c>
      <c r="D28" s="4" t="s">
        <v>137</v>
      </c>
      <c r="E28" s="3">
        <v>1</v>
      </c>
      <c r="F28" s="2">
        <v>2100</v>
      </c>
      <c r="G28" s="2">
        <f>E28*F28</f>
        <v>2100</v>
      </c>
    </row>
    <row r="29" spans="2:9">
      <c r="B29" s="12"/>
      <c r="C29" s="7" t="s">
        <v>140</v>
      </c>
      <c r="D29" s="4" t="s">
        <v>16</v>
      </c>
      <c r="E29" s="3">
        <v>1</v>
      </c>
      <c r="F29" s="2">
        <v>1200</v>
      </c>
      <c r="G29" s="2">
        <f>E29*F29</f>
        <v>1200</v>
      </c>
    </row>
    <row r="30" spans="2:9">
      <c r="B30" s="7"/>
      <c r="C30" s="7" t="s">
        <v>121</v>
      </c>
      <c r="D30" s="4" t="s">
        <v>44</v>
      </c>
      <c r="E30" s="3">
        <v>0.5</v>
      </c>
      <c r="F30" s="2">
        <v>8000</v>
      </c>
      <c r="G30" s="2">
        <f>E30*F30</f>
        <v>4000</v>
      </c>
    </row>
    <row r="31" spans="2:9">
      <c r="B31" s="7"/>
      <c r="C31" s="7" t="s">
        <v>345</v>
      </c>
      <c r="D31" s="4" t="s">
        <v>0</v>
      </c>
      <c r="E31" s="3">
        <f>+$D$21</f>
        <v>0.32</v>
      </c>
      <c r="F31" s="2">
        <f>+G30</f>
        <v>4000</v>
      </c>
      <c r="G31" s="2">
        <f>E31*F31</f>
        <v>1280</v>
      </c>
    </row>
    <row r="32" spans="2:9">
      <c r="B32" s="7"/>
      <c r="C32" s="7"/>
      <c r="I32" s="27"/>
    </row>
    <row r="33" spans="2:9">
      <c r="B33" s="12" t="s">
        <v>24</v>
      </c>
      <c r="C33" s="12" t="s">
        <v>23</v>
      </c>
      <c r="D33" s="15" t="s">
        <v>22</v>
      </c>
      <c r="E33" s="14" t="s">
        <v>21</v>
      </c>
      <c r="F33" s="13" t="s">
        <v>20</v>
      </c>
      <c r="G33" s="13" t="s">
        <v>19</v>
      </c>
      <c r="H33" s="59" t="s">
        <v>367</v>
      </c>
      <c r="I33" s="27"/>
    </row>
    <row r="34" spans="2:9">
      <c r="B34" s="12" t="s">
        <v>344</v>
      </c>
      <c r="C34" s="8" t="s">
        <v>343</v>
      </c>
      <c r="D34" s="15" t="s">
        <v>16</v>
      </c>
      <c r="E34" s="14">
        <v>1</v>
      </c>
      <c r="F34" s="13">
        <f>SUM(G35:G44)</f>
        <v>13390000</v>
      </c>
      <c r="G34" s="13">
        <f>E34*F34</f>
        <v>13390000</v>
      </c>
      <c r="H34" s="59">
        <f>+Tabla2[[#This Row],[Columna6]]/$D$20</f>
        <v>576.2448545724103</v>
      </c>
      <c r="I34" s="27"/>
    </row>
    <row r="35" spans="2:9">
      <c r="B35" s="12"/>
      <c r="C35" s="7" t="s">
        <v>342</v>
      </c>
      <c r="D35" s="4" t="s">
        <v>2</v>
      </c>
      <c r="E35" s="3">
        <v>5.5</v>
      </c>
      <c r="F35" s="2">
        <v>75000</v>
      </c>
      <c r="G35" s="2">
        <f>ROUND(E35*F35,0)</f>
        <v>412500</v>
      </c>
      <c r="I35" s="27"/>
    </row>
    <row r="36" spans="2:9">
      <c r="B36" s="12"/>
      <c r="C36" s="7" t="s">
        <v>341</v>
      </c>
      <c r="D36" s="4" t="s">
        <v>2</v>
      </c>
      <c r="E36" s="3">
        <v>5.5</v>
      </c>
      <c r="F36" s="2">
        <v>75000</v>
      </c>
      <c r="G36" s="2">
        <f>ROUND(E36*F36,0)</f>
        <v>412500</v>
      </c>
      <c r="I36" s="27"/>
    </row>
    <row r="37" spans="2:9">
      <c r="B37" s="12"/>
      <c r="C37" s="7" t="s">
        <v>340</v>
      </c>
      <c r="D37" s="4" t="s">
        <v>2</v>
      </c>
      <c r="E37" s="3">
        <v>5.5</v>
      </c>
      <c r="F37" s="2">
        <v>140000</v>
      </c>
      <c r="G37" s="2">
        <f>ROUND(E37*F37,0)</f>
        <v>770000</v>
      </c>
      <c r="I37" s="27"/>
    </row>
    <row r="38" spans="2:9">
      <c r="B38" s="12"/>
      <c r="C38" s="7" t="s">
        <v>339</v>
      </c>
      <c r="D38" s="4" t="s">
        <v>2</v>
      </c>
      <c r="E38" s="3">
        <v>5.5</v>
      </c>
      <c r="F38" s="2">
        <v>140000</v>
      </c>
      <c r="G38" s="2">
        <f>ROUND(E38*F38,0)</f>
        <v>770000</v>
      </c>
      <c r="I38" s="27"/>
    </row>
    <row r="39" spans="2:9">
      <c r="B39" s="12"/>
      <c r="C39" s="7" t="s">
        <v>338</v>
      </c>
      <c r="D39" s="4" t="s">
        <v>2</v>
      </c>
      <c r="E39" s="3">
        <f>5.5*2</f>
        <v>11</v>
      </c>
      <c r="F39" s="2">
        <v>205000</v>
      </c>
      <c r="G39" s="2">
        <f>ROUND(E39*F39,0)</f>
        <v>2255000</v>
      </c>
      <c r="I39" s="27"/>
    </row>
    <row r="40" spans="2:9">
      <c r="B40" s="12"/>
      <c r="C40" s="7" t="s">
        <v>198</v>
      </c>
      <c r="D40" s="4" t="s">
        <v>137</v>
      </c>
      <c r="E40" s="3">
        <v>5</v>
      </c>
      <c r="F40" s="2">
        <v>50000</v>
      </c>
      <c r="G40" s="2">
        <f>ROUND(E40*F40,0)</f>
        <v>250000</v>
      </c>
      <c r="I40" s="27"/>
    </row>
    <row r="41" spans="2:9">
      <c r="B41" s="12"/>
      <c r="C41" s="7" t="s">
        <v>337</v>
      </c>
      <c r="D41" s="4" t="s">
        <v>16</v>
      </c>
      <c r="E41" s="3">
        <v>1</v>
      </c>
      <c r="F41" s="2">
        <v>250000</v>
      </c>
      <c r="G41" s="2">
        <f>ROUND(E41*F41,0)</f>
        <v>250000</v>
      </c>
      <c r="I41" s="27"/>
    </row>
    <row r="42" spans="2:9">
      <c r="B42" s="12"/>
      <c r="C42" s="7" t="s">
        <v>336</v>
      </c>
      <c r="D42" s="4" t="s">
        <v>334</v>
      </c>
      <c r="E42" s="3">
        <v>18</v>
      </c>
      <c r="F42" s="2">
        <v>15000</v>
      </c>
      <c r="G42" s="2">
        <f>ROUND(E42*F42,0)</f>
        <v>270000</v>
      </c>
      <c r="I42" s="27"/>
    </row>
    <row r="43" spans="2:9">
      <c r="B43" s="12"/>
      <c r="C43" s="7" t="s">
        <v>335</v>
      </c>
      <c r="D43" s="4" t="s">
        <v>334</v>
      </c>
      <c r="E43" s="3">
        <v>800</v>
      </c>
      <c r="F43" s="2">
        <v>10000</v>
      </c>
      <c r="G43" s="2">
        <f>ROUND(E43*F43,0)</f>
        <v>8000000</v>
      </c>
    </row>
    <row r="44" spans="2:9">
      <c r="B44" s="7"/>
      <c r="C44" s="7"/>
      <c r="I44" s="27"/>
    </row>
    <row r="45" spans="2:9">
      <c r="B45" s="12" t="s">
        <v>24</v>
      </c>
      <c r="C45" s="12" t="s">
        <v>23</v>
      </c>
      <c r="D45" s="15" t="s">
        <v>22</v>
      </c>
      <c r="E45" s="14" t="s">
        <v>21</v>
      </c>
      <c r="F45" s="13" t="s">
        <v>20</v>
      </c>
      <c r="G45" s="13" t="s">
        <v>19</v>
      </c>
      <c r="H45" s="59" t="s">
        <v>367</v>
      </c>
      <c r="I45" s="27"/>
    </row>
    <row r="46" spans="2:9">
      <c r="B46" s="12" t="s">
        <v>333</v>
      </c>
      <c r="C46" s="8" t="s">
        <v>332</v>
      </c>
      <c r="D46" s="15" t="s">
        <v>16</v>
      </c>
      <c r="E46" s="14">
        <v>1</v>
      </c>
      <c r="F46" s="13">
        <f>SUM(G47:G50)</f>
        <v>1906000</v>
      </c>
      <c r="G46" s="13">
        <f>E46*F46</f>
        <v>1906000</v>
      </c>
      <c r="H46" s="59">
        <f>+Tabla2[[#This Row],[Columna6]]/$D$20</f>
        <v>82.025593190068264</v>
      </c>
      <c r="I46" s="27"/>
    </row>
    <row r="47" spans="2:9">
      <c r="B47" s="12"/>
      <c r="C47" s="7" t="s">
        <v>331</v>
      </c>
      <c r="D47" s="4" t="s">
        <v>2</v>
      </c>
      <c r="E47" s="3">
        <f>5.5*3</f>
        <v>16.5</v>
      </c>
      <c r="F47" s="2">
        <v>54000</v>
      </c>
      <c r="G47" s="2">
        <f>ROUND(E47*F47,0)</f>
        <v>891000</v>
      </c>
      <c r="I47" s="27"/>
    </row>
    <row r="48" spans="2:9">
      <c r="B48" s="12"/>
      <c r="C48" s="7" t="s">
        <v>330</v>
      </c>
      <c r="D48" s="4" t="s">
        <v>2</v>
      </c>
      <c r="E48" s="3">
        <f>5.5*3</f>
        <v>16.5</v>
      </c>
      <c r="F48" s="2">
        <v>35000</v>
      </c>
      <c r="G48" s="2">
        <f>ROUND(E48*F48,0)</f>
        <v>577500</v>
      </c>
      <c r="I48" s="27"/>
    </row>
    <row r="49" spans="2:9">
      <c r="B49" s="12"/>
      <c r="C49" s="7" t="s">
        <v>329</v>
      </c>
      <c r="D49" s="4" t="s">
        <v>2</v>
      </c>
      <c r="E49" s="3">
        <v>5.5</v>
      </c>
      <c r="F49" s="2">
        <v>25000</v>
      </c>
      <c r="G49" s="2">
        <f>ROUND(E49*F49,0)</f>
        <v>137500</v>
      </c>
      <c r="I49" s="27"/>
    </row>
    <row r="50" spans="2:9">
      <c r="B50" s="12"/>
      <c r="C50" s="7" t="s">
        <v>328</v>
      </c>
      <c r="D50" s="4" t="s">
        <v>4</v>
      </c>
      <c r="E50" s="3">
        <v>6</v>
      </c>
      <c r="F50" s="2">
        <v>50000</v>
      </c>
      <c r="G50" s="2">
        <f>ROUND(E50*F50,0)</f>
        <v>300000</v>
      </c>
    </row>
    <row r="51" spans="2:9">
      <c r="B51" s="7"/>
      <c r="C51" s="7"/>
    </row>
    <row r="52" spans="2:9">
      <c r="B52" s="12" t="s">
        <v>24</v>
      </c>
      <c r="C52" s="12" t="s">
        <v>23</v>
      </c>
      <c r="D52" s="15" t="s">
        <v>22</v>
      </c>
      <c r="E52" s="14" t="s">
        <v>21</v>
      </c>
      <c r="F52" s="13" t="s">
        <v>20</v>
      </c>
      <c r="G52" s="13" t="s">
        <v>19</v>
      </c>
      <c r="H52" s="59" t="s">
        <v>367</v>
      </c>
    </row>
    <row r="53" spans="2:9">
      <c r="B53" s="12" t="s">
        <v>327</v>
      </c>
      <c r="C53" s="8" t="s">
        <v>326</v>
      </c>
      <c r="D53" s="15" t="s">
        <v>16</v>
      </c>
      <c r="E53" s="14">
        <v>1</v>
      </c>
      <c r="F53" s="13">
        <f>SUM(G54:G63)</f>
        <v>1060000</v>
      </c>
      <c r="G53" s="13">
        <f>+E53*F53</f>
        <v>1060000</v>
      </c>
      <c r="H53" s="59">
        <f>+Tabla2[[#This Row],[Columna6]]/$D$20</f>
        <v>45.617591176008588</v>
      </c>
      <c r="I53" s="16"/>
    </row>
    <row r="54" spans="2:9">
      <c r="B54" s="12"/>
      <c r="C54" s="8" t="s">
        <v>325</v>
      </c>
      <c r="D54" s="15"/>
      <c r="E54" s="14"/>
      <c r="F54" s="13"/>
      <c r="G54" s="13"/>
    </row>
    <row r="55" spans="2:9">
      <c r="B55" s="12"/>
      <c r="C55" s="7" t="s">
        <v>324</v>
      </c>
      <c r="D55" s="4" t="s">
        <v>16</v>
      </c>
      <c r="E55" s="3">
        <v>1</v>
      </c>
      <c r="F55" s="2">
        <v>160000</v>
      </c>
      <c r="G55" s="2">
        <f>ROUND(E55*F55,0)</f>
        <v>160000</v>
      </c>
    </row>
    <row r="56" spans="2:9">
      <c r="B56" s="12"/>
      <c r="C56" s="7" t="s">
        <v>323</v>
      </c>
      <c r="D56" s="4" t="s">
        <v>16</v>
      </c>
      <c r="E56" s="3">
        <v>1</v>
      </c>
      <c r="F56" s="2">
        <v>260000</v>
      </c>
      <c r="G56" s="2">
        <f>ROUND(E56*F56,0)</f>
        <v>260000</v>
      </c>
      <c r="I56" s="16"/>
    </row>
    <row r="57" spans="2:9">
      <c r="B57" s="12"/>
      <c r="C57" s="8" t="s">
        <v>322</v>
      </c>
      <c r="D57" s="15"/>
      <c r="E57" s="14"/>
      <c r="F57" s="13"/>
      <c r="G57" s="13"/>
    </row>
    <row r="58" spans="2:9">
      <c r="B58" s="12"/>
      <c r="C58" s="7" t="s">
        <v>321</v>
      </c>
      <c r="D58" s="4" t="s">
        <v>16</v>
      </c>
      <c r="E58" s="3">
        <v>1</v>
      </c>
      <c r="F58" s="2">
        <v>160000</v>
      </c>
      <c r="G58" s="2">
        <f>ROUND(E58*F58,0)</f>
        <v>160000</v>
      </c>
    </row>
    <row r="59" spans="2:9">
      <c r="B59" s="12"/>
      <c r="C59" s="7" t="s">
        <v>320</v>
      </c>
      <c r="D59" s="4" t="s">
        <v>16</v>
      </c>
      <c r="E59" s="3">
        <v>1</v>
      </c>
      <c r="F59" s="2">
        <v>160000</v>
      </c>
      <c r="G59" s="2">
        <f>ROUND(E59*F59,0)</f>
        <v>160000</v>
      </c>
      <c r="I59" s="16"/>
    </row>
    <row r="60" spans="2:9">
      <c r="B60" s="12"/>
      <c r="C60" s="8" t="s">
        <v>319</v>
      </c>
      <c r="D60" s="15"/>
      <c r="E60" s="14"/>
      <c r="F60" s="13"/>
      <c r="G60" s="13"/>
    </row>
    <row r="61" spans="2:9">
      <c r="B61" s="12"/>
      <c r="C61" s="7" t="s">
        <v>318</v>
      </c>
      <c r="D61" s="4" t="s">
        <v>16</v>
      </c>
      <c r="E61" s="3">
        <v>1</v>
      </c>
      <c r="F61" s="2">
        <v>160000</v>
      </c>
      <c r="G61" s="2">
        <f>ROUND(E61*F61,0)</f>
        <v>160000</v>
      </c>
    </row>
    <row r="62" spans="2:9">
      <c r="B62" s="12"/>
      <c r="C62" s="7" t="s">
        <v>317</v>
      </c>
      <c r="D62" s="4" t="s">
        <v>16</v>
      </c>
      <c r="E62" s="3">
        <v>1</v>
      </c>
      <c r="F62" s="2">
        <v>160000</v>
      </c>
      <c r="G62" s="2">
        <f>ROUND(E62*F62,0)</f>
        <v>160000</v>
      </c>
    </row>
    <row r="63" spans="2:9">
      <c r="B63" s="7"/>
      <c r="C63" s="7"/>
      <c r="I63" s="27"/>
    </row>
    <row r="64" spans="2:9">
      <c r="B64" s="12" t="s">
        <v>24</v>
      </c>
      <c r="C64" s="12" t="s">
        <v>23</v>
      </c>
      <c r="D64" s="15" t="s">
        <v>22</v>
      </c>
      <c r="E64" s="14" t="s">
        <v>21</v>
      </c>
      <c r="F64" s="13" t="s">
        <v>20</v>
      </c>
      <c r="G64" s="13" t="s">
        <v>19</v>
      </c>
      <c r="H64" s="59" t="s">
        <v>367</v>
      </c>
      <c r="I64" s="27"/>
    </row>
    <row r="65" spans="2:9">
      <c r="B65" s="12" t="s">
        <v>316</v>
      </c>
      <c r="C65" s="8" t="s">
        <v>315</v>
      </c>
      <c r="D65" s="15" t="s">
        <v>16</v>
      </c>
      <c r="E65" s="14">
        <v>1</v>
      </c>
      <c r="F65" s="13">
        <f>SUM(G66:G68)</f>
        <v>1807500</v>
      </c>
      <c r="G65" s="13">
        <f>E65*F65</f>
        <v>1807500</v>
      </c>
      <c r="H65" s="59">
        <f>+Tabla2[[#This Row],[Columna6]]/$D$20</f>
        <v>77.786600047769355</v>
      </c>
      <c r="I65" s="27"/>
    </row>
    <row r="66" spans="2:9">
      <c r="B66" s="12"/>
      <c r="C66" s="7" t="s">
        <v>314</v>
      </c>
      <c r="D66" s="4" t="s">
        <v>2</v>
      </c>
      <c r="E66" s="3">
        <v>5.5</v>
      </c>
      <c r="F66" s="2">
        <v>165000</v>
      </c>
      <c r="G66" s="2">
        <f>ROUND(E66*F66,0)</f>
        <v>907500</v>
      </c>
      <c r="I66" s="27"/>
    </row>
    <row r="67" spans="2:9">
      <c r="B67" s="12"/>
      <c r="C67" s="7" t="s">
        <v>313</v>
      </c>
      <c r="D67" s="4" t="s">
        <v>4</v>
      </c>
      <c r="E67" s="3">
        <v>1</v>
      </c>
      <c r="F67" s="2">
        <v>350000</v>
      </c>
      <c r="G67" s="2">
        <f>ROUND(E67*F67,0)</f>
        <v>350000</v>
      </c>
      <c r="I67" s="27"/>
    </row>
    <row r="68" spans="2:9">
      <c r="B68" s="12"/>
      <c r="C68" s="7" t="s">
        <v>312</v>
      </c>
      <c r="D68" s="4" t="s">
        <v>2</v>
      </c>
      <c r="E68" s="3">
        <v>5.5</v>
      </c>
      <c r="F68" s="2">
        <v>100000</v>
      </c>
      <c r="G68" s="2">
        <f>ROUND(E68*F68,0)</f>
        <v>550000</v>
      </c>
      <c r="I68" s="27"/>
    </row>
    <row r="69" spans="2:9">
      <c r="B69" s="12"/>
      <c r="C69" s="7" t="s">
        <v>311</v>
      </c>
      <c r="D69" s="4" t="s">
        <v>4</v>
      </c>
      <c r="E69" s="3">
        <v>1</v>
      </c>
      <c r="F69" s="2">
        <v>700000</v>
      </c>
      <c r="G69" s="2">
        <f>ROUND(E69*F69,0)</f>
        <v>700000</v>
      </c>
    </row>
    <row r="70" spans="2:9">
      <c r="B70" s="7"/>
      <c r="C70" s="7"/>
    </row>
    <row r="71" spans="2:9">
      <c r="B71" s="12" t="s">
        <v>24</v>
      </c>
      <c r="C71" s="12" t="s">
        <v>23</v>
      </c>
      <c r="D71" s="15" t="s">
        <v>22</v>
      </c>
      <c r="E71" s="14" t="s">
        <v>21</v>
      </c>
      <c r="F71" s="13" t="s">
        <v>20</v>
      </c>
      <c r="G71" s="13" t="s">
        <v>19</v>
      </c>
      <c r="H71" s="59" t="s">
        <v>367</v>
      </c>
    </row>
    <row r="72" spans="2:9">
      <c r="B72" s="8" t="s">
        <v>310</v>
      </c>
      <c r="C72" s="8" t="s">
        <v>309</v>
      </c>
      <c r="D72" s="6" t="s">
        <v>16</v>
      </c>
      <c r="E72" s="18">
        <v>1</v>
      </c>
      <c r="F72" s="17">
        <f>SUM(G73:G81)</f>
        <v>1618750</v>
      </c>
      <c r="G72" s="17">
        <f>E72*F72</f>
        <v>1618750</v>
      </c>
      <c r="H72" s="59">
        <f>+Tabla2[[#This Row],[Columna6]]/$D$20</f>
        <v>69.663656336003683</v>
      </c>
    </row>
    <row r="73" spans="2:9">
      <c r="B73" s="8"/>
      <c r="C73" s="7" t="s">
        <v>308</v>
      </c>
      <c r="D73" s="4" t="s">
        <v>2</v>
      </c>
      <c r="E73" s="3" t="s">
        <v>305</v>
      </c>
      <c r="F73" s="17"/>
      <c r="G73" s="17"/>
    </row>
    <row r="74" spans="2:9">
      <c r="B74" s="7"/>
      <c r="C74" s="7" t="s">
        <v>307</v>
      </c>
      <c r="D74" s="4" t="s">
        <v>2</v>
      </c>
      <c r="E74" s="3" t="s">
        <v>305</v>
      </c>
    </row>
    <row r="75" spans="2:9">
      <c r="B75" s="7"/>
      <c r="C75" s="7" t="s">
        <v>306</v>
      </c>
      <c r="D75" s="4" t="s">
        <v>2</v>
      </c>
      <c r="E75" s="3" t="s">
        <v>305</v>
      </c>
    </row>
    <row r="76" spans="2:9">
      <c r="B76" s="7"/>
      <c r="C76" s="7" t="s">
        <v>304</v>
      </c>
      <c r="D76" s="4" t="s">
        <v>2</v>
      </c>
      <c r="E76" s="3">
        <v>3</v>
      </c>
      <c r="F76" s="2">
        <v>50000</v>
      </c>
      <c r="G76" s="2">
        <f>E76*F76</f>
        <v>150000</v>
      </c>
    </row>
    <row r="77" spans="2:9">
      <c r="B77" s="7"/>
      <c r="C77" s="7" t="s">
        <v>303</v>
      </c>
      <c r="D77" s="4" t="s">
        <v>54</v>
      </c>
      <c r="E77" s="3">
        <v>600</v>
      </c>
      <c r="F77" s="2">
        <v>2000</v>
      </c>
      <c r="G77" s="2">
        <f>E77*F77</f>
        <v>1200000</v>
      </c>
    </row>
    <row r="78" spans="2:9">
      <c r="B78" s="7"/>
      <c r="C78" s="7" t="s">
        <v>302</v>
      </c>
      <c r="D78" s="4" t="s">
        <v>301</v>
      </c>
      <c r="E78" s="3">
        <v>25</v>
      </c>
      <c r="F78" s="2">
        <v>1690</v>
      </c>
      <c r="G78" s="2">
        <f>E78*F78</f>
        <v>42250</v>
      </c>
    </row>
    <row r="79" spans="2:9">
      <c r="B79" s="7"/>
      <c r="C79" s="7" t="s">
        <v>300</v>
      </c>
      <c r="D79" s="4" t="s">
        <v>132</v>
      </c>
      <c r="E79" s="3">
        <v>10</v>
      </c>
      <c r="F79" s="2">
        <v>2650</v>
      </c>
      <c r="G79" s="2">
        <f>E79*F79</f>
        <v>26500</v>
      </c>
    </row>
    <row r="80" spans="2:9">
      <c r="B80" s="7"/>
      <c r="C80" s="7" t="s">
        <v>299</v>
      </c>
      <c r="D80" s="4" t="s">
        <v>16</v>
      </c>
      <c r="E80" s="3">
        <v>1</v>
      </c>
      <c r="F80" s="2">
        <v>35000</v>
      </c>
      <c r="G80" s="2">
        <f>E80*F80</f>
        <v>35000</v>
      </c>
    </row>
    <row r="81" spans="2:9">
      <c r="B81" s="7"/>
      <c r="C81" s="7" t="s">
        <v>298</v>
      </c>
      <c r="D81" s="4" t="s">
        <v>54</v>
      </c>
      <c r="E81" s="3">
        <v>1500</v>
      </c>
      <c r="F81" s="2">
        <v>110</v>
      </c>
      <c r="G81" s="2">
        <f>E81*F81</f>
        <v>165000</v>
      </c>
    </row>
    <row r="82" spans="2:9">
      <c r="B82" s="7"/>
      <c r="C82" s="7"/>
    </row>
    <row r="83" spans="2:9">
      <c r="B83" s="12" t="s">
        <v>24</v>
      </c>
      <c r="C83" s="12" t="s">
        <v>23</v>
      </c>
      <c r="D83" s="15" t="s">
        <v>22</v>
      </c>
      <c r="E83" s="14" t="s">
        <v>21</v>
      </c>
      <c r="F83" s="13" t="s">
        <v>20</v>
      </c>
      <c r="G83" s="13" t="s">
        <v>19</v>
      </c>
      <c r="H83" s="59" t="s">
        <v>367</v>
      </c>
      <c r="I83" s="16"/>
    </row>
    <row r="84" spans="2:9">
      <c r="B84" s="12" t="s">
        <v>297</v>
      </c>
      <c r="C84" s="8" t="s">
        <v>296</v>
      </c>
      <c r="D84" s="15" t="s">
        <v>51</v>
      </c>
      <c r="E84" s="14">
        <v>1</v>
      </c>
      <c r="F84" s="13">
        <f>SUM(G85:G85)</f>
        <v>160000</v>
      </c>
      <c r="G84" s="13">
        <f>E84*F84</f>
        <v>160000</v>
      </c>
      <c r="H84" s="59">
        <f>+Tabla2[[#This Row],[Columna6]]/$D$20</f>
        <v>6.8856741397748813</v>
      </c>
    </row>
    <row r="85" spans="2:9">
      <c r="B85" s="12"/>
      <c r="C85" s="7" t="s">
        <v>295</v>
      </c>
      <c r="D85" s="4" t="s">
        <v>51</v>
      </c>
      <c r="E85" s="3">
        <v>1</v>
      </c>
      <c r="F85" s="2">
        <v>160000</v>
      </c>
      <c r="G85" s="2">
        <f>E85*F85</f>
        <v>160000</v>
      </c>
    </row>
    <row r="86" spans="2:9">
      <c r="B86" s="7"/>
      <c r="C86" s="7"/>
    </row>
    <row r="87" spans="2:9">
      <c r="B87" s="12" t="s">
        <v>24</v>
      </c>
      <c r="C87" s="12" t="s">
        <v>23</v>
      </c>
      <c r="D87" s="15" t="s">
        <v>22</v>
      </c>
      <c r="E87" s="14" t="s">
        <v>21</v>
      </c>
      <c r="F87" s="13" t="s">
        <v>20</v>
      </c>
      <c r="G87" s="13" t="s">
        <v>19</v>
      </c>
      <c r="I87" s="16"/>
    </row>
    <row r="88" spans="2:9">
      <c r="B88" s="12" t="s">
        <v>294</v>
      </c>
      <c r="C88" s="8" t="s">
        <v>293</v>
      </c>
      <c r="D88" s="15" t="s">
        <v>51</v>
      </c>
      <c r="E88" s="14">
        <v>1</v>
      </c>
      <c r="F88" s="13">
        <f>SUM(G89:G91)</f>
        <v>1200000</v>
      </c>
      <c r="G88" s="13">
        <f>E88*F88</f>
        <v>1200000</v>
      </c>
    </row>
    <row r="89" spans="2:9">
      <c r="B89" s="12"/>
      <c r="C89" s="7" t="s">
        <v>292</v>
      </c>
      <c r="D89" s="4" t="s">
        <v>16</v>
      </c>
      <c r="E89" s="3">
        <v>1</v>
      </c>
      <c r="F89" s="2">
        <v>700000</v>
      </c>
      <c r="G89" s="2">
        <f>E89*F89</f>
        <v>700000</v>
      </c>
    </row>
    <row r="90" spans="2:9">
      <c r="B90" s="12"/>
      <c r="C90" s="7" t="s">
        <v>291</v>
      </c>
      <c r="D90" s="4" t="s">
        <v>16</v>
      </c>
      <c r="E90" s="3">
        <v>1</v>
      </c>
      <c r="F90" s="2">
        <v>500000</v>
      </c>
      <c r="G90" s="2">
        <f>E90*F90</f>
        <v>500000</v>
      </c>
    </row>
    <row r="91" spans="2:9">
      <c r="B91" s="7"/>
      <c r="C91" s="7"/>
    </row>
    <row r="92" spans="2:9">
      <c r="B92" s="12" t="s">
        <v>24</v>
      </c>
      <c r="C92" s="12" t="s">
        <v>23</v>
      </c>
      <c r="D92" s="15" t="s">
        <v>22</v>
      </c>
      <c r="E92" s="14" t="s">
        <v>21</v>
      </c>
      <c r="F92" s="13" t="s">
        <v>20</v>
      </c>
      <c r="G92" s="13" t="s">
        <v>19</v>
      </c>
      <c r="H92" s="59" t="s">
        <v>367</v>
      </c>
      <c r="I92" s="16"/>
    </row>
    <row r="93" spans="2:9">
      <c r="B93" s="12" t="s">
        <v>290</v>
      </c>
      <c r="C93" s="8" t="s">
        <v>289</v>
      </c>
      <c r="D93" s="15" t="s">
        <v>51</v>
      </c>
      <c r="E93" s="14">
        <v>1</v>
      </c>
      <c r="F93" s="13">
        <f>SUM(G94:G97)</f>
        <v>1000000</v>
      </c>
      <c r="G93" s="13">
        <f>E93*F93</f>
        <v>1000000</v>
      </c>
      <c r="H93" s="59">
        <f>+Tabla2[[#This Row],[Columna6]]/$D$20</f>
        <v>43.035463373593004</v>
      </c>
    </row>
    <row r="94" spans="2:9">
      <c r="B94" s="12"/>
      <c r="C94" s="7" t="s">
        <v>288</v>
      </c>
      <c r="D94" s="4" t="s">
        <v>16</v>
      </c>
      <c r="E94" s="3">
        <v>1</v>
      </c>
      <c r="F94" s="2">
        <v>340000</v>
      </c>
      <c r="G94" s="2">
        <f>E94*F94</f>
        <v>340000</v>
      </c>
    </row>
    <row r="95" spans="2:9">
      <c r="B95" s="12"/>
      <c r="C95" s="7" t="s">
        <v>287</v>
      </c>
      <c r="D95" s="4" t="s">
        <v>16</v>
      </c>
      <c r="E95" s="3">
        <v>1</v>
      </c>
      <c r="F95" s="2">
        <v>330000</v>
      </c>
      <c r="G95" s="2">
        <f>E95*F95</f>
        <v>330000</v>
      </c>
    </row>
    <row r="96" spans="2:9">
      <c r="B96" s="12"/>
      <c r="C96" s="7" t="s">
        <v>286</v>
      </c>
      <c r="D96" s="4" t="s">
        <v>16</v>
      </c>
      <c r="E96" s="3">
        <v>1</v>
      </c>
      <c r="F96" s="2">
        <v>330000</v>
      </c>
      <c r="G96" s="2">
        <f>E96*F96</f>
        <v>330000</v>
      </c>
    </row>
    <row r="97" spans="2:9">
      <c r="B97" s="7"/>
      <c r="C97" s="7"/>
    </row>
    <row r="98" spans="2:9">
      <c r="B98" s="12" t="s">
        <v>24</v>
      </c>
      <c r="C98" s="12" t="s">
        <v>23</v>
      </c>
      <c r="D98" s="15" t="s">
        <v>22</v>
      </c>
      <c r="E98" s="14" t="s">
        <v>21</v>
      </c>
      <c r="F98" s="13" t="s">
        <v>20</v>
      </c>
      <c r="G98" s="13" t="s">
        <v>19</v>
      </c>
      <c r="H98" s="59" t="s">
        <v>367</v>
      </c>
      <c r="I98" s="16"/>
    </row>
    <row r="99" spans="2:9">
      <c r="B99" s="8" t="s">
        <v>285</v>
      </c>
      <c r="C99" s="8" t="s">
        <v>284</v>
      </c>
      <c r="D99" s="6" t="s">
        <v>25</v>
      </c>
      <c r="E99" s="18">
        <v>1</v>
      </c>
      <c r="F99" s="17">
        <f>SUM(G100:G105)</f>
        <v>38160</v>
      </c>
      <c r="G99" s="17">
        <f>F99*E99</f>
        <v>38160</v>
      </c>
      <c r="H99" s="59">
        <f>+Tabla2[[#This Row],[Columna6]]/$D$20</f>
        <v>1.6422332823363091</v>
      </c>
    </row>
    <row r="100" spans="2:9">
      <c r="B100" s="7"/>
      <c r="C100" s="7" t="s">
        <v>283</v>
      </c>
      <c r="D100" s="4" t="s">
        <v>44</v>
      </c>
      <c r="E100" s="3">
        <v>1</v>
      </c>
      <c r="F100" s="11">
        <v>9500</v>
      </c>
      <c r="G100" s="11">
        <f>ROUND(E100*F100,0)</f>
        <v>9500</v>
      </c>
    </row>
    <row r="101" spans="2:9">
      <c r="B101" s="12"/>
      <c r="C101" s="7" t="s">
        <v>262</v>
      </c>
      <c r="D101" s="4" t="s">
        <v>28</v>
      </c>
      <c r="E101" s="3">
        <v>1</v>
      </c>
      <c r="F101" s="11">
        <v>15000</v>
      </c>
      <c r="G101" s="11">
        <f>ROUND(E101*F101,0)</f>
        <v>15000</v>
      </c>
    </row>
    <row r="102" spans="2:9">
      <c r="B102" s="12"/>
      <c r="C102" s="7" t="s">
        <v>271</v>
      </c>
      <c r="D102" s="4" t="s">
        <v>282</v>
      </c>
      <c r="E102" s="3">
        <v>1</v>
      </c>
      <c r="F102" s="11">
        <v>2100</v>
      </c>
      <c r="G102" s="11">
        <f>ROUND(E102*F102,0)</f>
        <v>2100</v>
      </c>
    </row>
    <row r="103" spans="2:9">
      <c r="B103" s="12"/>
      <c r="C103" s="7" t="s">
        <v>27</v>
      </c>
      <c r="D103" s="4" t="s">
        <v>25</v>
      </c>
      <c r="E103" s="3">
        <v>1</v>
      </c>
      <c r="F103" s="11">
        <v>1000</v>
      </c>
      <c r="G103" s="11">
        <f>ROUND(E103*F103,0)</f>
        <v>1000</v>
      </c>
    </row>
    <row r="104" spans="2:9">
      <c r="B104" s="8"/>
      <c r="C104" s="10" t="s">
        <v>281</v>
      </c>
      <c r="D104" s="9" t="s">
        <v>97</v>
      </c>
      <c r="E104" s="3">
        <v>1</v>
      </c>
      <c r="F104" s="2">
        <f>+E10</f>
        <v>8000</v>
      </c>
      <c r="G104" s="2">
        <f>E104*F104</f>
        <v>8000</v>
      </c>
    </row>
    <row r="105" spans="2:9">
      <c r="B105" s="8"/>
      <c r="C105" s="10" t="s">
        <v>1</v>
      </c>
      <c r="D105" s="9" t="s">
        <v>0</v>
      </c>
      <c r="E105" s="3">
        <f>+$D$21</f>
        <v>0.32</v>
      </c>
      <c r="F105" s="2">
        <f>G104</f>
        <v>8000</v>
      </c>
      <c r="G105" s="2">
        <f>E105*F105</f>
        <v>2560</v>
      </c>
    </row>
    <row r="106" spans="2:9">
      <c r="B106" s="8"/>
      <c r="C106" s="7"/>
    </row>
    <row r="107" spans="2:9" s="26" customFormat="1" ht="12.75">
      <c r="B107" s="12" t="s">
        <v>24</v>
      </c>
      <c r="C107" s="12" t="s">
        <v>23</v>
      </c>
      <c r="D107" s="15" t="s">
        <v>22</v>
      </c>
      <c r="E107" s="14" t="s">
        <v>21</v>
      </c>
      <c r="F107" s="13" t="s">
        <v>20</v>
      </c>
      <c r="G107" s="13" t="s">
        <v>19</v>
      </c>
      <c r="H107" s="59" t="s">
        <v>367</v>
      </c>
    </row>
    <row r="108" spans="2:9">
      <c r="B108" s="8" t="s">
        <v>280</v>
      </c>
      <c r="C108" s="25" t="s">
        <v>279</v>
      </c>
      <c r="D108" s="24" t="s">
        <v>25</v>
      </c>
      <c r="E108" s="18">
        <v>1</v>
      </c>
      <c r="F108" s="17">
        <f>SUM(G109:G114)</f>
        <v>9182</v>
      </c>
      <c r="G108" s="17">
        <f>E108*F108</f>
        <v>9182</v>
      </c>
      <c r="H108" s="59">
        <f>+Tabla2[[#This Row],[Columna6]]/$D$20</f>
        <v>0.39515162469633097</v>
      </c>
    </row>
    <row r="109" spans="2:9">
      <c r="B109" s="8"/>
      <c r="C109" s="10" t="s">
        <v>262</v>
      </c>
      <c r="D109" s="9" t="s">
        <v>28</v>
      </c>
      <c r="E109" s="3">
        <v>7.0000000000000007E-2</v>
      </c>
      <c r="F109" s="2">
        <v>15000</v>
      </c>
      <c r="G109" s="2">
        <f>E109*F109</f>
        <v>1050</v>
      </c>
    </row>
    <row r="110" spans="2:9">
      <c r="B110" s="8"/>
      <c r="C110" s="10" t="s">
        <v>271</v>
      </c>
      <c r="D110" s="9" t="s">
        <v>25</v>
      </c>
      <c r="E110" s="3">
        <v>1</v>
      </c>
      <c r="F110" s="2">
        <v>2220</v>
      </c>
      <c r="G110" s="2">
        <f>E110*F110</f>
        <v>2220</v>
      </c>
    </row>
    <row r="111" spans="2:9">
      <c r="B111" s="8"/>
      <c r="C111" s="10" t="s">
        <v>27</v>
      </c>
      <c r="D111" s="9" t="s">
        <v>25</v>
      </c>
      <c r="E111" s="3">
        <v>1</v>
      </c>
      <c r="F111" s="2">
        <v>800</v>
      </c>
      <c r="G111" s="2">
        <f>+E111*F111</f>
        <v>800</v>
      </c>
    </row>
    <row r="112" spans="2:9">
      <c r="B112" s="8"/>
      <c r="C112" s="10" t="s">
        <v>278</v>
      </c>
      <c r="D112" s="9" t="s">
        <v>44</v>
      </c>
      <c r="E112" s="3">
        <v>0.4</v>
      </c>
      <c r="F112" s="2">
        <f>+E11</f>
        <v>9000</v>
      </c>
      <c r="G112" s="2">
        <f>E112*F112</f>
        <v>3600</v>
      </c>
    </row>
    <row r="113" spans="2:9">
      <c r="B113" s="8"/>
      <c r="C113" s="10" t="s">
        <v>277</v>
      </c>
      <c r="D113" s="9" t="s">
        <v>0</v>
      </c>
      <c r="E113" s="3">
        <v>0.1</v>
      </c>
      <c r="F113" s="2">
        <f>G112</f>
        <v>3600</v>
      </c>
      <c r="G113" s="2">
        <f>E113*F113</f>
        <v>360</v>
      </c>
    </row>
    <row r="114" spans="2:9">
      <c r="B114" s="8"/>
      <c r="C114" s="10" t="s">
        <v>276</v>
      </c>
      <c r="D114" s="9" t="s">
        <v>0</v>
      </c>
      <c r="E114" s="3">
        <f>+$D$21</f>
        <v>0.32</v>
      </c>
      <c r="F114" s="2">
        <f>G112</f>
        <v>3600</v>
      </c>
      <c r="G114" s="2">
        <f>E114*F114</f>
        <v>1152</v>
      </c>
    </row>
    <row r="115" spans="2:9">
      <c r="B115" s="8"/>
      <c r="C115" s="10"/>
      <c r="D115" s="9"/>
    </row>
    <row r="116" spans="2:9">
      <c r="B116" s="12" t="s">
        <v>24</v>
      </c>
      <c r="C116" s="12" t="s">
        <v>23</v>
      </c>
      <c r="D116" s="15" t="s">
        <v>22</v>
      </c>
      <c r="E116" s="14" t="s">
        <v>21</v>
      </c>
      <c r="F116" s="13" t="s">
        <v>20</v>
      </c>
      <c r="G116" s="13" t="s">
        <v>19</v>
      </c>
      <c r="H116" s="59" t="s">
        <v>367</v>
      </c>
      <c r="I116" s="16"/>
    </row>
    <row r="117" spans="2:9">
      <c r="B117" s="8" t="s">
        <v>275</v>
      </c>
      <c r="C117" s="8" t="s">
        <v>274</v>
      </c>
      <c r="D117" s="6" t="s">
        <v>25</v>
      </c>
      <c r="E117" s="18">
        <v>1</v>
      </c>
      <c r="F117" s="17">
        <f>SUM(G118:G122)</f>
        <v>5341.9</v>
      </c>
      <c r="G117" s="17">
        <f>F117*E117</f>
        <v>5341.9</v>
      </c>
      <c r="H117" s="59">
        <f>+Tabla2[[#This Row],[Columna6]]/$D$20</f>
        <v>0.22989114179539646</v>
      </c>
    </row>
    <row r="118" spans="2:9">
      <c r="B118" s="8"/>
      <c r="C118" s="10" t="s">
        <v>273</v>
      </c>
      <c r="D118" s="9" t="s">
        <v>272</v>
      </c>
      <c r="E118" s="3">
        <v>7.0000000000000007E-2</v>
      </c>
      <c r="F118" s="2">
        <v>18170</v>
      </c>
      <c r="G118" s="2">
        <f>+E118*F118</f>
        <v>1271.9000000000001</v>
      </c>
    </row>
    <row r="119" spans="2:9">
      <c r="B119" s="8"/>
      <c r="C119" s="10" t="s">
        <v>262</v>
      </c>
      <c r="D119" s="9" t="s">
        <v>28</v>
      </c>
      <c r="E119" s="3">
        <v>7.0000000000000007E-2</v>
      </c>
      <c r="F119" s="2">
        <v>15000</v>
      </c>
      <c r="G119" s="2">
        <f>E119*F119</f>
        <v>1050</v>
      </c>
    </row>
    <row r="120" spans="2:9">
      <c r="B120" s="8"/>
      <c r="C120" s="10" t="s">
        <v>271</v>
      </c>
      <c r="D120" s="9" t="s">
        <v>25</v>
      </c>
      <c r="E120" s="3">
        <v>1</v>
      </c>
      <c r="F120" s="2">
        <v>2220</v>
      </c>
      <c r="G120" s="2">
        <f>E120*F120</f>
        <v>2220</v>
      </c>
    </row>
    <row r="121" spans="2:9">
      <c r="B121" s="8"/>
      <c r="C121" s="10" t="s">
        <v>27</v>
      </c>
      <c r="D121" s="9" t="s">
        <v>25</v>
      </c>
      <c r="E121" s="3">
        <v>1</v>
      </c>
      <c r="F121" s="2">
        <v>800</v>
      </c>
      <c r="G121" s="2">
        <f>+E121*F121</f>
        <v>800</v>
      </c>
    </row>
    <row r="122" spans="2:9">
      <c r="B122" s="8"/>
      <c r="C122" s="7"/>
    </row>
    <row r="123" spans="2:9">
      <c r="B123" s="12" t="s">
        <v>24</v>
      </c>
      <c r="C123" s="12" t="s">
        <v>23</v>
      </c>
      <c r="D123" s="15" t="s">
        <v>22</v>
      </c>
      <c r="E123" s="14" t="s">
        <v>21</v>
      </c>
      <c r="F123" s="13" t="s">
        <v>20</v>
      </c>
      <c r="G123" s="13" t="s">
        <v>19</v>
      </c>
      <c r="H123" s="59" t="s">
        <v>367</v>
      </c>
      <c r="I123" s="16"/>
    </row>
    <row r="124" spans="2:9">
      <c r="B124" s="8" t="s">
        <v>269</v>
      </c>
      <c r="C124" s="8" t="s">
        <v>270</v>
      </c>
      <c r="D124" s="6" t="s">
        <v>25</v>
      </c>
      <c r="E124" s="18">
        <v>1</v>
      </c>
      <c r="F124" s="17">
        <f>SUM(G125:G130)</f>
        <v>8278.32</v>
      </c>
      <c r="G124" s="17">
        <f>F124*E124</f>
        <v>8278.32</v>
      </c>
      <c r="H124" s="59">
        <f>+Tabla2[[#This Row],[Columna6]]/$D$20</f>
        <v>0.35626133715488245</v>
      </c>
    </row>
    <row r="125" spans="2:9">
      <c r="B125" s="8"/>
      <c r="C125" s="10" t="s">
        <v>263</v>
      </c>
      <c r="D125" s="9" t="s">
        <v>25</v>
      </c>
      <c r="E125" s="3">
        <v>1</v>
      </c>
      <c r="F125" s="2">
        <v>7500</v>
      </c>
      <c r="G125" s="2">
        <f>E125*F125</f>
        <v>7500</v>
      </c>
    </row>
    <row r="126" spans="2:9">
      <c r="B126" s="8"/>
      <c r="C126" s="10" t="s">
        <v>262</v>
      </c>
      <c r="D126" s="9" t="s">
        <v>28</v>
      </c>
      <c r="E126" s="3">
        <v>1.7999999999999999E-2</v>
      </c>
      <c r="F126" s="2">
        <v>18000</v>
      </c>
      <c r="G126" s="2">
        <f>E126*F126</f>
        <v>324</v>
      </c>
    </row>
    <row r="127" spans="2:9">
      <c r="B127" s="8"/>
      <c r="C127" s="10" t="s">
        <v>261</v>
      </c>
      <c r="D127" s="9" t="s">
        <v>28</v>
      </c>
      <c r="E127" s="3">
        <v>1.7999999999999999E-2</v>
      </c>
      <c r="F127" s="2">
        <v>16000</v>
      </c>
      <c r="G127" s="2">
        <f>E127*F127</f>
        <v>288</v>
      </c>
    </row>
    <row r="128" spans="2:9">
      <c r="B128" s="8"/>
      <c r="C128" s="10" t="s">
        <v>260</v>
      </c>
      <c r="D128" s="9" t="s">
        <v>97</v>
      </c>
      <c r="E128" s="3">
        <v>1.4E-2</v>
      </c>
      <c r="F128" s="2">
        <f>+E11</f>
        <v>9000</v>
      </c>
      <c r="G128" s="2">
        <f>E128*F128</f>
        <v>126</v>
      </c>
    </row>
    <row r="129" spans="2:9">
      <c r="B129" s="8"/>
      <c r="C129" s="10" t="s">
        <v>1</v>
      </c>
      <c r="D129" s="9" t="s">
        <v>0</v>
      </c>
      <c r="E129" s="3">
        <f>+$D$21</f>
        <v>0.32</v>
      </c>
      <c r="F129" s="2">
        <f>G128</f>
        <v>126</v>
      </c>
      <c r="G129" s="2">
        <f>E129*F129</f>
        <v>40.32</v>
      </c>
    </row>
    <row r="130" spans="2:9">
      <c r="B130" s="8"/>
      <c r="C130" s="7"/>
    </row>
    <row r="131" spans="2:9">
      <c r="B131" s="12" t="s">
        <v>24</v>
      </c>
      <c r="C131" s="12" t="s">
        <v>23</v>
      </c>
      <c r="D131" s="15" t="s">
        <v>22</v>
      </c>
      <c r="E131" s="14" t="s">
        <v>21</v>
      </c>
      <c r="F131" s="13" t="s">
        <v>20</v>
      </c>
      <c r="G131" s="13" t="s">
        <v>19</v>
      </c>
      <c r="H131" s="59" t="s">
        <v>367</v>
      </c>
      <c r="I131" s="16"/>
    </row>
    <row r="132" spans="2:9">
      <c r="B132" s="8" t="s">
        <v>269</v>
      </c>
      <c r="C132" s="8" t="s">
        <v>268</v>
      </c>
      <c r="D132" s="6" t="s">
        <v>25</v>
      </c>
      <c r="E132" s="18">
        <v>1</v>
      </c>
      <c r="F132" s="17">
        <f>SUM(G133:G137)</f>
        <v>8631.2000000000007</v>
      </c>
      <c r="G132" s="17">
        <f>F132*E132</f>
        <v>8631.2000000000007</v>
      </c>
      <c r="H132" s="59">
        <f>+Tabla2[[#This Row],[Columna6]]/$D$20</f>
        <v>0.37144769147015599</v>
      </c>
    </row>
    <row r="133" spans="2:9">
      <c r="B133" s="8"/>
      <c r="C133" s="10" t="s">
        <v>263</v>
      </c>
      <c r="D133" s="9" t="s">
        <v>25</v>
      </c>
      <c r="E133" s="3">
        <v>1</v>
      </c>
      <c r="F133" s="2">
        <v>7500</v>
      </c>
      <c r="G133" s="2">
        <f>E133*F133</f>
        <v>7500</v>
      </c>
    </row>
    <row r="134" spans="2:9">
      <c r="B134" s="8"/>
      <c r="C134" s="10" t="s">
        <v>267</v>
      </c>
      <c r="D134" s="9" t="s">
        <v>97</v>
      </c>
      <c r="E134" s="3">
        <v>7.0000000000000007E-2</v>
      </c>
      <c r="F134" s="2">
        <v>5600</v>
      </c>
      <c r="G134" s="2">
        <f>E134*F134</f>
        <v>392.00000000000006</v>
      </c>
    </row>
    <row r="135" spans="2:9">
      <c r="B135" s="8"/>
      <c r="C135" s="10" t="s">
        <v>266</v>
      </c>
      <c r="D135" s="9" t="s">
        <v>97</v>
      </c>
      <c r="E135" s="3">
        <v>7.0000000000000007E-2</v>
      </c>
      <c r="F135" s="2">
        <f>+E10</f>
        <v>8000</v>
      </c>
      <c r="G135" s="2">
        <f>E135*F135</f>
        <v>560</v>
      </c>
    </row>
    <row r="136" spans="2:9">
      <c r="B136" s="8"/>
      <c r="C136" s="10" t="s">
        <v>1</v>
      </c>
      <c r="D136" s="9" t="s">
        <v>0</v>
      </c>
      <c r="E136" s="3">
        <f>+$D$21</f>
        <v>0.32</v>
      </c>
      <c r="F136" s="2">
        <f>G135</f>
        <v>560</v>
      </c>
      <c r="G136" s="2">
        <f>E136*F136</f>
        <v>179.20000000000002</v>
      </c>
    </row>
    <row r="137" spans="2:9">
      <c r="B137" s="8"/>
      <c r="C137" s="7"/>
    </row>
    <row r="138" spans="2:9">
      <c r="B138" s="12" t="s">
        <v>24</v>
      </c>
      <c r="C138" s="12" t="s">
        <v>23</v>
      </c>
      <c r="D138" s="15" t="s">
        <v>22</v>
      </c>
      <c r="E138" s="14" t="s">
        <v>21</v>
      </c>
      <c r="F138" s="13" t="s">
        <v>20</v>
      </c>
      <c r="G138" s="13" t="s">
        <v>19</v>
      </c>
      <c r="H138" s="59" t="s">
        <v>367</v>
      </c>
      <c r="I138" s="16"/>
    </row>
    <row r="139" spans="2:9">
      <c r="B139" s="8" t="s">
        <v>265</v>
      </c>
      <c r="C139" s="8" t="s">
        <v>264</v>
      </c>
      <c r="D139" s="6" t="s">
        <v>25</v>
      </c>
      <c r="E139" s="18">
        <v>1</v>
      </c>
      <c r="F139" s="17">
        <f>SUM(G140:G144)</f>
        <v>8278.32</v>
      </c>
      <c r="G139" s="17">
        <f>F139*E139</f>
        <v>8278.32</v>
      </c>
      <c r="H139" s="59">
        <f>+Tabla2[[#This Row],[Columna6]]/$D$20</f>
        <v>0.35626133715488245</v>
      </c>
    </row>
    <row r="140" spans="2:9">
      <c r="B140" s="8"/>
      <c r="C140" s="10" t="s">
        <v>263</v>
      </c>
      <c r="D140" s="9" t="s">
        <v>25</v>
      </c>
      <c r="E140" s="3">
        <v>1</v>
      </c>
      <c r="F140" s="2">
        <v>7500</v>
      </c>
      <c r="G140" s="2">
        <f>E140*F140</f>
        <v>7500</v>
      </c>
    </row>
    <row r="141" spans="2:9">
      <c r="B141" s="8"/>
      <c r="C141" s="10" t="s">
        <v>262</v>
      </c>
      <c r="D141" s="9" t="s">
        <v>28</v>
      </c>
      <c r="E141" s="3">
        <v>1.7999999999999999E-2</v>
      </c>
      <c r="F141" s="2">
        <v>18000</v>
      </c>
      <c r="G141" s="2">
        <f>E141*F141</f>
        <v>324</v>
      </c>
    </row>
    <row r="142" spans="2:9">
      <c r="B142" s="8"/>
      <c r="C142" s="10" t="s">
        <v>261</v>
      </c>
      <c r="D142" s="9" t="s">
        <v>28</v>
      </c>
      <c r="E142" s="3">
        <v>1.7999999999999999E-2</v>
      </c>
      <c r="F142" s="2">
        <v>16000</v>
      </c>
      <c r="G142" s="2">
        <f>E142*F142</f>
        <v>288</v>
      </c>
    </row>
    <row r="143" spans="2:9">
      <c r="B143" s="8"/>
      <c r="C143" s="10" t="s">
        <v>260</v>
      </c>
      <c r="D143" s="9" t="s">
        <v>97</v>
      </c>
      <c r="E143" s="3">
        <v>1.4E-2</v>
      </c>
      <c r="F143" s="2">
        <f>+E11</f>
        <v>9000</v>
      </c>
      <c r="G143" s="2">
        <f>E143*F143</f>
        <v>126</v>
      </c>
    </row>
    <row r="144" spans="2:9">
      <c r="B144" s="8"/>
      <c r="C144" s="10" t="s">
        <v>1</v>
      </c>
      <c r="D144" s="9" t="s">
        <v>0</v>
      </c>
      <c r="E144" s="3">
        <f>+$D$21</f>
        <v>0.32</v>
      </c>
      <c r="F144" s="2">
        <f>G143</f>
        <v>126</v>
      </c>
      <c r="G144" s="2">
        <f>E144*F144</f>
        <v>40.32</v>
      </c>
    </row>
    <row r="145" spans="2:9">
      <c r="B145" s="8"/>
      <c r="C145" s="7"/>
    </row>
    <row r="146" spans="2:9">
      <c r="B146" s="12" t="s">
        <v>24</v>
      </c>
      <c r="C146" s="12" t="s">
        <v>23</v>
      </c>
      <c r="D146" s="15" t="s">
        <v>22</v>
      </c>
      <c r="E146" s="14" t="s">
        <v>21</v>
      </c>
      <c r="F146" s="13" t="s">
        <v>20</v>
      </c>
      <c r="G146" s="13" t="s">
        <v>19</v>
      </c>
      <c r="H146" s="59" t="s">
        <v>367</v>
      </c>
      <c r="I146" s="16"/>
    </row>
    <row r="147" spans="2:9">
      <c r="B147" s="8" t="s">
        <v>259</v>
      </c>
      <c r="C147" s="8" t="s">
        <v>258</v>
      </c>
      <c r="D147" s="6" t="s">
        <v>51</v>
      </c>
      <c r="E147" s="18">
        <v>1</v>
      </c>
      <c r="F147" s="17">
        <f>SUM(G148:G152)</f>
        <v>1382.92</v>
      </c>
      <c r="G147" s="17">
        <f>E147*F147</f>
        <v>1382.92</v>
      </c>
      <c r="H147" s="59">
        <f>+Tabla2[[#This Row],[Columna6]]/$D$20</f>
        <v>5.9514603008609245E-2</v>
      </c>
    </row>
    <row r="148" spans="2:9">
      <c r="B148" s="7"/>
      <c r="C148" s="7" t="s">
        <v>257</v>
      </c>
      <c r="D148" s="4" t="s">
        <v>25</v>
      </c>
      <c r="E148" s="3">
        <v>0.05</v>
      </c>
      <c r="F148" s="2">
        <v>25600</v>
      </c>
      <c r="G148" s="2">
        <f>E148*F148</f>
        <v>1280</v>
      </c>
    </row>
    <row r="149" spans="2:9">
      <c r="B149" s="7"/>
      <c r="C149" s="7" t="s">
        <v>49</v>
      </c>
      <c r="D149" s="20" t="s">
        <v>0</v>
      </c>
      <c r="E149" s="3">
        <f>0.02*0.05</f>
        <v>1E-3</v>
      </c>
      <c r="F149" s="2">
        <f>G148</f>
        <v>1280</v>
      </c>
      <c r="G149" s="2">
        <f>E149*F149</f>
        <v>1.28</v>
      </c>
    </row>
    <row r="150" spans="2:9">
      <c r="B150" s="7"/>
      <c r="C150" s="7" t="s">
        <v>46</v>
      </c>
      <c r="D150" s="4" t="s">
        <v>44</v>
      </c>
      <c r="E150" s="3">
        <f>0.06*0.05</f>
        <v>3.0000000000000001E-3</v>
      </c>
      <c r="F150" s="23">
        <f>+E13</f>
        <v>16666.666666666668</v>
      </c>
      <c r="G150" s="23">
        <f>E150*F150</f>
        <v>50.000000000000007</v>
      </c>
    </row>
    <row r="151" spans="2:9">
      <c r="B151" s="7"/>
      <c r="C151" s="7" t="s">
        <v>45</v>
      </c>
      <c r="D151" s="4" t="s">
        <v>44</v>
      </c>
      <c r="E151" s="3">
        <f>0.06*0.05</f>
        <v>3.0000000000000001E-3</v>
      </c>
      <c r="F151" s="23">
        <f>+E11</f>
        <v>9000</v>
      </c>
      <c r="G151" s="23">
        <f>E151*F151</f>
        <v>27</v>
      </c>
    </row>
    <row r="152" spans="2:9">
      <c r="B152" s="7"/>
      <c r="C152" s="7" t="s">
        <v>43</v>
      </c>
      <c r="D152" s="4" t="s">
        <v>0</v>
      </c>
      <c r="E152" s="3">
        <f>+$D$21</f>
        <v>0.32</v>
      </c>
      <c r="F152" s="23">
        <f>SUM(G150:G151)</f>
        <v>77</v>
      </c>
      <c r="G152" s="23">
        <f>E152*F152</f>
        <v>24.64</v>
      </c>
    </row>
    <row r="153" spans="2:9">
      <c r="B153" s="7"/>
      <c r="C153" s="7"/>
    </row>
    <row r="154" spans="2:9">
      <c r="B154" s="12" t="s">
        <v>24</v>
      </c>
      <c r="C154" s="12" t="s">
        <v>23</v>
      </c>
      <c r="D154" s="15" t="s">
        <v>22</v>
      </c>
      <c r="E154" s="14" t="s">
        <v>21</v>
      </c>
      <c r="F154" s="13" t="s">
        <v>20</v>
      </c>
      <c r="G154" s="13" t="s">
        <v>19</v>
      </c>
      <c r="H154" s="59" t="s">
        <v>367</v>
      </c>
    </row>
    <row r="155" spans="2:9">
      <c r="B155" s="8" t="s">
        <v>254</v>
      </c>
      <c r="C155" s="8" t="s">
        <v>256</v>
      </c>
      <c r="D155" s="6" t="s">
        <v>25</v>
      </c>
      <c r="E155" s="18">
        <v>1</v>
      </c>
      <c r="F155" s="17">
        <f>SUM(G156:G164)</f>
        <v>48915.263999999996</v>
      </c>
      <c r="G155" s="17">
        <f>E155*F155</f>
        <v>48915.263999999996</v>
      </c>
      <c r="H155" s="59">
        <f>+Tabla2[[#This Row],[Columna6]]/$D$20</f>
        <v>2.1050910522816322</v>
      </c>
    </row>
    <row r="156" spans="2:9">
      <c r="B156" s="8"/>
      <c r="C156" s="7" t="s">
        <v>255</v>
      </c>
      <c r="D156" s="4" t="s">
        <v>25</v>
      </c>
      <c r="E156" s="3">
        <v>1</v>
      </c>
      <c r="F156" s="2">
        <v>35008</v>
      </c>
      <c r="G156" s="2">
        <f>E156*F156</f>
        <v>35008</v>
      </c>
    </row>
    <row r="157" spans="2:9">
      <c r="B157" s="8"/>
      <c r="C157" s="7" t="s">
        <v>106</v>
      </c>
      <c r="D157" s="4" t="s">
        <v>25</v>
      </c>
      <c r="E157" s="3">
        <v>1</v>
      </c>
      <c r="F157" s="2">
        <v>7525</v>
      </c>
      <c r="G157" s="2">
        <f>E157*F157</f>
        <v>7525</v>
      </c>
    </row>
    <row r="158" spans="2:9">
      <c r="B158" s="8"/>
      <c r="C158" s="7" t="s">
        <v>49</v>
      </c>
      <c r="D158" s="20" t="s">
        <v>0</v>
      </c>
      <c r="E158" s="3">
        <v>0.05</v>
      </c>
      <c r="F158" s="2">
        <f>G156</f>
        <v>35008</v>
      </c>
      <c r="G158" s="2">
        <f>E158*F158</f>
        <v>1750.4</v>
      </c>
    </row>
    <row r="159" spans="2:9">
      <c r="B159" s="7"/>
      <c r="C159" s="7" t="s">
        <v>105</v>
      </c>
      <c r="D159" s="20" t="s">
        <v>104</v>
      </c>
      <c r="E159" s="3">
        <v>5</v>
      </c>
      <c r="F159" s="2">
        <v>250</v>
      </c>
      <c r="G159" s="2">
        <f>E159*F159</f>
        <v>1250</v>
      </c>
    </row>
    <row r="160" spans="2:9">
      <c r="B160" s="8"/>
      <c r="C160" s="7" t="s">
        <v>48</v>
      </c>
      <c r="D160" s="4" t="s">
        <v>97</v>
      </c>
      <c r="E160" s="3">
        <v>0.06</v>
      </c>
      <c r="F160" s="2">
        <v>15000</v>
      </c>
      <c r="G160" s="2">
        <f>E160*F160</f>
        <v>900</v>
      </c>
    </row>
    <row r="161" spans="2:8">
      <c r="B161" s="8"/>
      <c r="C161" s="7" t="s">
        <v>47</v>
      </c>
      <c r="D161" s="4" t="s">
        <v>44</v>
      </c>
      <c r="E161" s="3">
        <v>0.06</v>
      </c>
      <c r="F161" s="2">
        <v>11670</v>
      </c>
      <c r="G161" s="2">
        <f>E161*F161</f>
        <v>700.19999999999993</v>
      </c>
    </row>
    <row r="162" spans="2:8">
      <c r="B162" s="8"/>
      <c r="C162" s="7" t="s">
        <v>46</v>
      </c>
      <c r="D162" s="4" t="s">
        <v>44</v>
      </c>
      <c r="E162" s="3">
        <v>0.06</v>
      </c>
      <c r="F162" s="2">
        <f>+E12</f>
        <v>11666.666666666666</v>
      </c>
      <c r="G162" s="2">
        <f>E162*F162</f>
        <v>699.99999999999989</v>
      </c>
    </row>
    <row r="163" spans="2:8">
      <c r="B163" s="8"/>
      <c r="C163" s="7" t="s">
        <v>45</v>
      </c>
      <c r="D163" s="4" t="s">
        <v>44</v>
      </c>
      <c r="E163" s="3">
        <v>0.06</v>
      </c>
      <c r="F163" s="2">
        <v>8000</v>
      </c>
      <c r="G163" s="2">
        <f>E163*F163</f>
        <v>480</v>
      </c>
    </row>
    <row r="164" spans="2:8">
      <c r="B164" s="8"/>
      <c r="C164" s="7" t="s">
        <v>43</v>
      </c>
      <c r="D164" s="4" t="s">
        <v>0</v>
      </c>
      <c r="E164" s="3">
        <f>+$D$21</f>
        <v>0.32</v>
      </c>
      <c r="F164" s="2">
        <f>SUM(G161:G163)</f>
        <v>1880.1999999999998</v>
      </c>
      <c r="G164" s="2">
        <f>E164*F164</f>
        <v>601.66399999999999</v>
      </c>
    </row>
    <row r="165" spans="2:8">
      <c r="B165" s="8"/>
      <c r="C165" s="8"/>
      <c r="D165" s="6"/>
      <c r="E165" s="18"/>
      <c r="F165" s="17"/>
      <c r="G165" s="17"/>
    </row>
    <row r="166" spans="2:8">
      <c r="B166" s="12" t="s">
        <v>24</v>
      </c>
      <c r="C166" s="12" t="s">
        <v>23</v>
      </c>
      <c r="D166" s="15" t="s">
        <v>22</v>
      </c>
      <c r="E166" s="14" t="s">
        <v>21</v>
      </c>
      <c r="F166" s="13" t="s">
        <v>20</v>
      </c>
      <c r="G166" s="13" t="s">
        <v>19</v>
      </c>
      <c r="H166" s="59" t="s">
        <v>367</v>
      </c>
    </row>
    <row r="167" spans="2:8">
      <c r="B167" s="8" t="s">
        <v>254</v>
      </c>
      <c r="C167" s="8" t="s">
        <v>253</v>
      </c>
      <c r="D167" s="6" t="s">
        <v>25</v>
      </c>
      <c r="E167" s="18">
        <v>1</v>
      </c>
      <c r="F167" s="17">
        <f>SUM(G168:G176)</f>
        <v>61821.863999999994</v>
      </c>
      <c r="G167" s="17">
        <f>E167*F167</f>
        <v>61821.863999999994</v>
      </c>
      <c r="H167" s="59">
        <f>+Tabla2[[#This Row],[Columna6]]/$D$20</f>
        <v>2.6605325638592476</v>
      </c>
    </row>
    <row r="168" spans="2:8">
      <c r="B168" s="8"/>
      <c r="C168" s="7" t="s">
        <v>252</v>
      </c>
      <c r="D168" s="4" t="s">
        <v>25</v>
      </c>
      <c r="E168" s="3">
        <v>1</v>
      </c>
      <c r="F168" s="2">
        <v>47300</v>
      </c>
      <c r="G168" s="2">
        <f>E168*F168</f>
        <v>47300</v>
      </c>
    </row>
    <row r="169" spans="2:8">
      <c r="B169" s="8"/>
      <c r="C169" s="7" t="s">
        <v>49</v>
      </c>
      <c r="D169" s="20" t="s">
        <v>0</v>
      </c>
      <c r="E169" s="3">
        <v>0.05</v>
      </c>
      <c r="F169" s="2">
        <f>G168</f>
        <v>47300</v>
      </c>
      <c r="G169" s="2">
        <f>E169*F169</f>
        <v>2365</v>
      </c>
    </row>
    <row r="170" spans="2:8">
      <c r="B170" s="8"/>
      <c r="C170" s="7" t="s">
        <v>106</v>
      </c>
      <c r="D170" s="4" t="s">
        <v>25</v>
      </c>
      <c r="E170" s="3">
        <v>1</v>
      </c>
      <c r="F170" s="2">
        <v>7525</v>
      </c>
      <c r="G170" s="2">
        <f>E170*F170</f>
        <v>7525</v>
      </c>
    </row>
    <row r="171" spans="2:8">
      <c r="B171" s="7"/>
      <c r="C171" s="7" t="s">
        <v>105</v>
      </c>
      <c r="D171" s="20" t="s">
        <v>104</v>
      </c>
      <c r="E171" s="3">
        <v>5</v>
      </c>
      <c r="F171" s="2">
        <v>250</v>
      </c>
      <c r="G171" s="2">
        <f>E171*F171</f>
        <v>1250</v>
      </c>
    </row>
    <row r="172" spans="2:8">
      <c r="B172" s="8"/>
      <c r="C172" s="7" t="s">
        <v>48</v>
      </c>
      <c r="D172" s="4" t="s">
        <v>97</v>
      </c>
      <c r="E172" s="3">
        <v>0.06</v>
      </c>
      <c r="F172" s="2">
        <v>15000</v>
      </c>
      <c r="G172" s="2">
        <f>E172*F172</f>
        <v>900</v>
      </c>
    </row>
    <row r="173" spans="2:8">
      <c r="B173" s="8"/>
      <c r="C173" s="7" t="s">
        <v>47</v>
      </c>
      <c r="D173" s="4" t="s">
        <v>44</v>
      </c>
      <c r="E173" s="3">
        <v>0.06</v>
      </c>
      <c r="F173" s="2">
        <v>11670</v>
      </c>
      <c r="G173" s="2">
        <f>E173*F173</f>
        <v>700.19999999999993</v>
      </c>
    </row>
    <row r="174" spans="2:8">
      <c r="B174" s="8"/>
      <c r="C174" s="7" t="s">
        <v>46</v>
      </c>
      <c r="D174" s="4" t="s">
        <v>44</v>
      </c>
      <c r="E174" s="3">
        <v>0.06</v>
      </c>
      <c r="F174" s="2">
        <f>+E12</f>
        <v>11666.666666666666</v>
      </c>
      <c r="G174" s="2">
        <f>E174*F174</f>
        <v>699.99999999999989</v>
      </c>
    </row>
    <row r="175" spans="2:8">
      <c r="B175" s="8"/>
      <c r="C175" s="7" t="s">
        <v>45</v>
      </c>
      <c r="D175" s="4" t="s">
        <v>44</v>
      </c>
      <c r="E175" s="3">
        <v>0.06</v>
      </c>
      <c r="F175" s="2">
        <v>8000</v>
      </c>
      <c r="G175" s="2">
        <f>E175*F175</f>
        <v>480</v>
      </c>
    </row>
    <row r="176" spans="2:8">
      <c r="B176" s="8"/>
      <c r="C176" s="7" t="s">
        <v>43</v>
      </c>
      <c r="D176" s="4" t="s">
        <v>0</v>
      </c>
      <c r="E176" s="3">
        <f>+$D$21</f>
        <v>0.32</v>
      </c>
      <c r="F176" s="2">
        <f>SUM(G173:G175)</f>
        <v>1880.1999999999998</v>
      </c>
      <c r="G176" s="2">
        <f>E176*F176</f>
        <v>601.66399999999999</v>
      </c>
    </row>
    <row r="177" spans="2:8">
      <c r="B177" s="8"/>
      <c r="C177" s="8"/>
      <c r="D177" s="6"/>
      <c r="E177" s="18"/>
      <c r="F177" s="17"/>
      <c r="G177" s="17"/>
    </row>
    <row r="178" spans="2:8">
      <c r="B178" s="12" t="s">
        <v>24</v>
      </c>
      <c r="C178" s="12" t="s">
        <v>23</v>
      </c>
      <c r="D178" s="15" t="s">
        <v>22</v>
      </c>
      <c r="E178" s="14" t="s">
        <v>21</v>
      </c>
      <c r="F178" s="13" t="s">
        <v>20</v>
      </c>
      <c r="G178" s="13" t="s">
        <v>19</v>
      </c>
      <c r="H178" s="59" t="s">
        <v>367</v>
      </c>
    </row>
    <row r="179" spans="2:8">
      <c r="B179" s="8" t="s">
        <v>251</v>
      </c>
      <c r="C179" s="8" t="s">
        <v>250</v>
      </c>
      <c r="D179" s="6" t="s">
        <v>25</v>
      </c>
      <c r="E179" s="18">
        <v>1</v>
      </c>
      <c r="F179" s="17">
        <f>SUM(G180:G186)</f>
        <v>43073.545530000003</v>
      </c>
      <c r="G179" s="17">
        <f>E179*F179</f>
        <v>43073.545530000003</v>
      </c>
      <c r="H179" s="59">
        <f>+Tabla2[[#This Row],[Columna6]]/$D$20</f>
        <v>1.8536899910271059</v>
      </c>
    </row>
    <row r="180" spans="2:8">
      <c r="B180" s="7"/>
      <c r="C180" s="7" t="s">
        <v>249</v>
      </c>
      <c r="D180" s="4" t="s">
        <v>25</v>
      </c>
      <c r="E180" s="3">
        <v>1</v>
      </c>
      <c r="F180" s="2">
        <v>28068.138600000002</v>
      </c>
      <c r="G180" s="2">
        <f>E180*F180</f>
        <v>28068.138600000002</v>
      </c>
    </row>
    <row r="181" spans="2:8">
      <c r="B181" s="7"/>
      <c r="C181" s="7" t="s">
        <v>49</v>
      </c>
      <c r="D181" s="20" t="s">
        <v>0</v>
      </c>
      <c r="E181" s="3">
        <v>0.05</v>
      </c>
      <c r="F181" s="2">
        <f>G180</f>
        <v>28068.138600000002</v>
      </c>
      <c r="G181" s="2">
        <f>E181*F181</f>
        <v>1403.4069300000001</v>
      </c>
    </row>
    <row r="182" spans="2:8">
      <c r="B182" s="7"/>
      <c r="C182" s="7" t="s">
        <v>48</v>
      </c>
      <c r="D182" s="4" t="s">
        <v>44</v>
      </c>
      <c r="E182" s="3">
        <v>0.15</v>
      </c>
      <c r="F182" s="2">
        <v>15000</v>
      </c>
      <c r="G182" s="2">
        <f>E182*F182</f>
        <v>2250</v>
      </c>
    </row>
    <row r="183" spans="2:8">
      <c r="B183" s="7"/>
      <c r="C183" s="7" t="s">
        <v>47</v>
      </c>
      <c r="D183" s="4" t="s">
        <v>44</v>
      </c>
      <c r="E183" s="3">
        <v>0.3</v>
      </c>
      <c r="F183" s="2">
        <f>+E11</f>
        <v>9000</v>
      </c>
      <c r="G183" s="2">
        <f>E183*F183</f>
        <v>2700</v>
      </c>
    </row>
    <row r="184" spans="2:8">
      <c r="B184" s="7"/>
      <c r="C184" s="7" t="s">
        <v>46</v>
      </c>
      <c r="D184" s="4" t="s">
        <v>44</v>
      </c>
      <c r="E184" s="3">
        <v>0.3</v>
      </c>
      <c r="F184" s="2">
        <f>+E12</f>
        <v>11666.666666666666</v>
      </c>
      <c r="G184" s="2">
        <f>E184*F184</f>
        <v>3499.9999999999995</v>
      </c>
    </row>
    <row r="185" spans="2:8">
      <c r="B185" s="7"/>
      <c r="C185" s="7" t="s">
        <v>45</v>
      </c>
      <c r="D185" s="4" t="s">
        <v>44</v>
      </c>
      <c r="E185" s="3">
        <v>0.3</v>
      </c>
      <c r="F185" s="2">
        <f>+E10</f>
        <v>8000</v>
      </c>
      <c r="G185" s="2">
        <f>E185*F185</f>
        <v>2400</v>
      </c>
    </row>
    <row r="186" spans="2:8">
      <c r="B186" s="7"/>
      <c r="C186" s="7" t="s">
        <v>43</v>
      </c>
      <c r="D186" s="4" t="s">
        <v>0</v>
      </c>
      <c r="E186" s="3">
        <f>+$D$21</f>
        <v>0.32</v>
      </c>
      <c r="F186" s="2">
        <f>SUM(G183:G185)</f>
        <v>8600</v>
      </c>
      <c r="G186" s="2">
        <f>E186*F186</f>
        <v>2752</v>
      </c>
    </row>
    <row r="187" spans="2:8">
      <c r="B187" s="7"/>
      <c r="C187" s="7"/>
    </row>
    <row r="188" spans="2:8">
      <c r="B188" s="12" t="s">
        <v>24</v>
      </c>
      <c r="C188" s="12" t="s">
        <v>23</v>
      </c>
      <c r="D188" s="15" t="s">
        <v>22</v>
      </c>
      <c r="E188" s="14" t="s">
        <v>21</v>
      </c>
      <c r="F188" s="13" t="s">
        <v>20</v>
      </c>
      <c r="G188" s="13" t="s">
        <v>19</v>
      </c>
      <c r="H188" s="59" t="s">
        <v>367</v>
      </c>
    </row>
    <row r="189" spans="2:8">
      <c r="B189" s="8" t="s">
        <v>248</v>
      </c>
      <c r="C189" s="8" t="s">
        <v>247</v>
      </c>
      <c r="D189" s="6" t="s">
        <v>51</v>
      </c>
      <c r="E189" s="18">
        <v>1</v>
      </c>
      <c r="F189" s="17">
        <f>SUM(G190:G196)</f>
        <v>10331</v>
      </c>
      <c r="G189" s="17">
        <f>E189*F189</f>
        <v>10331</v>
      </c>
      <c r="H189" s="59">
        <f>+Tabla2[[#This Row],[Columna6]]/$D$20</f>
        <v>0.44459937211258937</v>
      </c>
    </row>
    <row r="190" spans="2:8">
      <c r="B190" s="8"/>
      <c r="C190" s="7" t="s">
        <v>240</v>
      </c>
      <c r="D190" s="4" t="s">
        <v>51</v>
      </c>
      <c r="E190" s="3">
        <v>1</v>
      </c>
      <c r="F190" s="2">
        <v>2380</v>
      </c>
      <c r="G190" s="2">
        <f>E190*F190</f>
        <v>2380</v>
      </c>
    </row>
    <row r="191" spans="2:8">
      <c r="B191" s="8"/>
      <c r="C191" s="7" t="s">
        <v>239</v>
      </c>
      <c r="D191" s="4" t="s">
        <v>137</v>
      </c>
      <c r="E191" s="3">
        <v>15</v>
      </c>
      <c r="F191" s="2">
        <v>25</v>
      </c>
      <c r="G191" s="2">
        <f>E191*F191</f>
        <v>375</v>
      </c>
    </row>
    <row r="192" spans="2:8">
      <c r="B192" s="8"/>
      <c r="C192" s="7" t="s">
        <v>238</v>
      </c>
      <c r="D192" s="4" t="s">
        <v>237</v>
      </c>
      <c r="E192" s="3">
        <v>1</v>
      </c>
      <c r="F192" s="2">
        <v>320</v>
      </c>
      <c r="G192" s="2">
        <f>E192*F192</f>
        <v>320</v>
      </c>
    </row>
    <row r="193" spans="2:8">
      <c r="B193" s="8"/>
      <c r="C193" s="7" t="s">
        <v>236</v>
      </c>
      <c r="D193" s="4" t="s">
        <v>235</v>
      </c>
      <c r="E193" s="3">
        <v>0.2</v>
      </c>
      <c r="F193" s="2">
        <v>2400</v>
      </c>
      <c r="G193" s="2">
        <f>E193*F193</f>
        <v>480</v>
      </c>
    </row>
    <row r="194" spans="2:8">
      <c r="B194" s="8"/>
      <c r="C194" s="7" t="s">
        <v>246</v>
      </c>
      <c r="D194" s="4" t="s">
        <v>44</v>
      </c>
      <c r="E194" s="3">
        <v>0.1</v>
      </c>
      <c r="F194" s="2">
        <f>+E13+E11</f>
        <v>25666.666666666668</v>
      </c>
      <c r="G194" s="2">
        <f>E194*F194</f>
        <v>2566.666666666667</v>
      </c>
    </row>
    <row r="195" spans="2:8">
      <c r="B195" s="8"/>
      <c r="C195" s="7" t="s">
        <v>233</v>
      </c>
      <c r="D195" s="4" t="s">
        <v>44</v>
      </c>
      <c r="E195" s="3">
        <v>0.1</v>
      </c>
      <c r="F195" s="2">
        <f>+E11+E13</f>
        <v>25666.666666666668</v>
      </c>
      <c r="G195" s="2">
        <f>E195*F195</f>
        <v>2566.666666666667</v>
      </c>
    </row>
    <row r="196" spans="2:8">
      <c r="B196" s="8"/>
      <c r="C196" s="7" t="s">
        <v>76</v>
      </c>
      <c r="D196" s="4" t="s">
        <v>0</v>
      </c>
      <c r="E196" s="3">
        <f>+$D$21</f>
        <v>0.32</v>
      </c>
      <c r="F196" s="2">
        <f>SUM(G194:G195)</f>
        <v>5133.3333333333339</v>
      </c>
      <c r="G196" s="2">
        <f>E196*F196</f>
        <v>1642.666666666667</v>
      </c>
    </row>
    <row r="197" spans="2:8">
      <c r="B197" s="8"/>
      <c r="C197" s="7"/>
    </row>
    <row r="198" spans="2:8">
      <c r="B198" s="12" t="s">
        <v>24</v>
      </c>
      <c r="C198" s="12" t="s">
        <v>23</v>
      </c>
      <c r="D198" s="15" t="s">
        <v>22</v>
      </c>
      <c r="E198" s="14" t="s">
        <v>21</v>
      </c>
      <c r="F198" s="13" t="s">
        <v>20</v>
      </c>
      <c r="G198" s="13" t="s">
        <v>19</v>
      </c>
      <c r="H198" s="59" t="s">
        <v>367</v>
      </c>
    </row>
    <row r="199" spans="2:8">
      <c r="B199" s="8" t="s">
        <v>245</v>
      </c>
      <c r="C199" s="8" t="s">
        <v>244</v>
      </c>
      <c r="D199" s="6" t="s">
        <v>51</v>
      </c>
      <c r="E199" s="18">
        <v>1</v>
      </c>
      <c r="F199" s="17">
        <f>SUM(G200:G206)</f>
        <v>15045.639482200651</v>
      </c>
      <c r="G199" s="17">
        <f>E199*F199</f>
        <v>15045.639482200651</v>
      </c>
      <c r="H199" s="59">
        <f>+Tabla2[[#This Row],[Columna6]]/$D$20</f>
        <v>0.64749606686853101</v>
      </c>
    </row>
    <row r="200" spans="2:8">
      <c r="B200" s="8"/>
      <c r="C200" s="7" t="s">
        <v>243</v>
      </c>
      <c r="D200" s="4" t="s">
        <v>51</v>
      </c>
      <c r="E200" s="3">
        <v>1</v>
      </c>
      <c r="F200" s="2">
        <v>4500</v>
      </c>
      <c r="G200" s="2">
        <f>E200*F200</f>
        <v>4500</v>
      </c>
    </row>
    <row r="201" spans="2:8">
      <c r="B201" s="8"/>
      <c r="C201" s="7" t="s">
        <v>239</v>
      </c>
      <c r="D201" s="4" t="s">
        <v>137</v>
      </c>
      <c r="E201" s="3">
        <v>15</v>
      </c>
      <c r="F201" s="2">
        <v>25</v>
      </c>
      <c r="G201" s="2">
        <f>E201*F201</f>
        <v>375</v>
      </c>
    </row>
    <row r="202" spans="2:8">
      <c r="B202" s="8"/>
      <c r="C202" s="7" t="s">
        <v>238</v>
      </c>
      <c r="D202" s="4" t="s">
        <v>237</v>
      </c>
      <c r="E202" s="3">
        <v>1</v>
      </c>
      <c r="F202" s="2">
        <v>850</v>
      </c>
      <c r="G202" s="2">
        <f>E202*F202</f>
        <v>850</v>
      </c>
    </row>
    <row r="203" spans="2:8">
      <c r="B203" s="8"/>
      <c r="C203" s="7" t="s">
        <v>236</v>
      </c>
      <c r="D203" s="4" t="s">
        <v>235</v>
      </c>
      <c r="E203" s="3">
        <v>0.2</v>
      </c>
      <c r="F203" s="2">
        <v>2400</v>
      </c>
      <c r="G203" s="2">
        <f>E203*F203</f>
        <v>480</v>
      </c>
    </row>
    <row r="204" spans="2:8">
      <c r="B204" s="8"/>
      <c r="C204" s="7" t="s">
        <v>234</v>
      </c>
      <c r="D204" s="4" t="s">
        <v>44</v>
      </c>
      <c r="E204" s="3">
        <v>0.2263337956541841</v>
      </c>
      <c r="F204" s="2">
        <v>21000</v>
      </c>
      <c r="G204" s="2">
        <f>E204*F204</f>
        <v>4753.0097087378663</v>
      </c>
    </row>
    <row r="205" spans="2:8">
      <c r="B205" s="8"/>
      <c r="C205" s="7" t="s">
        <v>233</v>
      </c>
      <c r="D205" s="4" t="s">
        <v>44</v>
      </c>
      <c r="E205" s="3">
        <v>0.1</v>
      </c>
      <c r="F205" s="2">
        <f>+E13+E11</f>
        <v>25666.666666666668</v>
      </c>
      <c r="G205" s="2">
        <f>E205*F205</f>
        <v>2566.666666666667</v>
      </c>
    </row>
    <row r="206" spans="2:8">
      <c r="B206" s="8"/>
      <c r="C206" s="7" t="s">
        <v>76</v>
      </c>
      <c r="D206" s="4" t="s">
        <v>0</v>
      </c>
      <c r="E206" s="3">
        <f>+$D$21</f>
        <v>0.32</v>
      </c>
      <c r="F206" s="2">
        <f>G204</f>
        <v>4753.0097087378663</v>
      </c>
      <c r="G206" s="2">
        <f>E206*F206</f>
        <v>1520.9631067961172</v>
      </c>
    </row>
    <row r="207" spans="2:8">
      <c r="B207" s="8"/>
      <c r="C207" s="7"/>
    </row>
    <row r="208" spans="2:8">
      <c r="B208" s="12" t="s">
        <v>24</v>
      </c>
      <c r="C208" s="12" t="s">
        <v>23</v>
      </c>
      <c r="D208" s="15" t="s">
        <v>22</v>
      </c>
      <c r="E208" s="14" t="s">
        <v>21</v>
      </c>
      <c r="F208" s="13" t="s">
        <v>20</v>
      </c>
      <c r="G208" s="13" t="s">
        <v>19</v>
      </c>
      <c r="H208" s="59" t="s">
        <v>367</v>
      </c>
    </row>
    <row r="209" spans="2:8">
      <c r="B209" s="8" t="s">
        <v>242</v>
      </c>
      <c r="C209" s="8" t="s">
        <v>241</v>
      </c>
      <c r="D209" s="6" t="s">
        <v>51</v>
      </c>
      <c r="E209" s="18">
        <v>1</v>
      </c>
      <c r="F209" s="17">
        <f>SUM(G210:G216)</f>
        <v>12431.270550161811</v>
      </c>
      <c r="G209" s="17">
        <f>E209*F209</f>
        <v>12431.270550161811</v>
      </c>
      <c r="H209" s="59">
        <f>+Tabla2[[#This Row],[Columna6]]/$D$20</f>
        <v>0.53498548844871396</v>
      </c>
    </row>
    <row r="210" spans="2:8">
      <c r="B210" s="8"/>
      <c r="C210" s="7" t="s">
        <v>240</v>
      </c>
      <c r="D210" s="4" t="s">
        <v>51</v>
      </c>
      <c r="E210" s="3">
        <v>1</v>
      </c>
      <c r="F210" s="2">
        <v>4500</v>
      </c>
      <c r="G210" s="2">
        <f>E210*F210</f>
        <v>4500</v>
      </c>
    </row>
    <row r="211" spans="2:8">
      <c r="B211" s="8"/>
      <c r="C211" s="7" t="s">
        <v>239</v>
      </c>
      <c r="D211" s="4" t="s">
        <v>137</v>
      </c>
      <c r="E211" s="3">
        <v>15</v>
      </c>
      <c r="F211" s="2">
        <v>25</v>
      </c>
      <c r="G211" s="2">
        <f>E211*F211</f>
        <v>375</v>
      </c>
    </row>
    <row r="212" spans="2:8">
      <c r="B212" s="8"/>
      <c r="C212" s="7" t="s">
        <v>238</v>
      </c>
      <c r="D212" s="4" t="s">
        <v>237</v>
      </c>
      <c r="E212" s="3">
        <v>1</v>
      </c>
      <c r="F212" s="2">
        <v>850</v>
      </c>
      <c r="G212" s="2">
        <f>E212*F212</f>
        <v>850</v>
      </c>
    </row>
    <row r="213" spans="2:8">
      <c r="B213" s="8"/>
      <c r="C213" s="7" t="s">
        <v>236</v>
      </c>
      <c r="D213" s="4" t="s">
        <v>235</v>
      </c>
      <c r="E213" s="3">
        <v>0.2</v>
      </c>
      <c r="F213" s="2">
        <v>2400</v>
      </c>
      <c r="G213" s="2">
        <f>E213*F213</f>
        <v>480</v>
      </c>
    </row>
    <row r="214" spans="2:8">
      <c r="B214" s="8"/>
      <c r="C214" s="7" t="s">
        <v>234</v>
      </c>
      <c r="D214" s="4" t="s">
        <v>44</v>
      </c>
      <c r="E214" s="3">
        <v>0.1320203421174295</v>
      </c>
      <c r="F214" s="2">
        <v>21000</v>
      </c>
      <c r="G214" s="2">
        <f>E214*F214</f>
        <v>2772.4271844660193</v>
      </c>
    </row>
    <row r="215" spans="2:8">
      <c r="B215" s="8"/>
      <c r="C215" s="7" t="s">
        <v>233</v>
      </c>
      <c r="D215" s="4" t="s">
        <v>44</v>
      </c>
      <c r="E215" s="3">
        <v>0.1</v>
      </c>
      <c r="F215" s="2">
        <f>+E13+E11</f>
        <v>25666.666666666668</v>
      </c>
      <c r="G215" s="2">
        <f>E215*F215</f>
        <v>2566.666666666667</v>
      </c>
    </row>
    <row r="216" spans="2:8">
      <c r="B216" s="8"/>
      <c r="C216" s="7" t="s">
        <v>76</v>
      </c>
      <c r="D216" s="4" t="s">
        <v>0</v>
      </c>
      <c r="E216" s="3">
        <f>+$D$21</f>
        <v>0.32</v>
      </c>
      <c r="F216" s="2">
        <f>G214</f>
        <v>2772.4271844660193</v>
      </c>
      <c r="G216" s="2">
        <f>E216*F216</f>
        <v>887.17669902912621</v>
      </c>
    </row>
    <row r="217" spans="2:8">
      <c r="B217" s="8"/>
      <c r="C217" s="7"/>
    </row>
    <row r="218" spans="2:8">
      <c r="B218" s="12" t="s">
        <v>24</v>
      </c>
      <c r="C218" s="12" t="s">
        <v>23</v>
      </c>
      <c r="D218" s="15" t="s">
        <v>22</v>
      </c>
      <c r="E218" s="14" t="s">
        <v>21</v>
      </c>
      <c r="F218" s="13" t="s">
        <v>20</v>
      </c>
      <c r="G218" s="13" t="s">
        <v>19</v>
      </c>
      <c r="H218" s="59" t="s">
        <v>367</v>
      </c>
    </row>
    <row r="219" spans="2:8">
      <c r="B219" s="8" t="s">
        <v>232</v>
      </c>
      <c r="C219" s="8" t="s">
        <v>231</v>
      </c>
      <c r="D219" s="6" t="s">
        <v>87</v>
      </c>
      <c r="E219" s="18">
        <v>1</v>
      </c>
      <c r="F219" s="17">
        <f>SUM(G220:G225)</f>
        <v>691.1</v>
      </c>
      <c r="G219" s="17">
        <f>E219*F219</f>
        <v>691.1</v>
      </c>
      <c r="H219" s="59">
        <f>+Tabla2[[#This Row],[Columna6]]/$D$20</f>
        <v>2.974180873749013E-2</v>
      </c>
    </row>
    <row r="220" spans="2:8">
      <c r="B220" s="8"/>
      <c r="C220" s="7" t="s">
        <v>230</v>
      </c>
      <c r="D220" s="4" t="s">
        <v>64</v>
      </c>
      <c r="E220" s="3">
        <v>1</v>
      </c>
      <c r="F220" s="2">
        <v>480</v>
      </c>
      <c r="G220" s="2">
        <f>E220*F220</f>
        <v>480</v>
      </c>
    </row>
    <row r="221" spans="2:8">
      <c r="B221" s="8"/>
      <c r="C221" s="7" t="s">
        <v>229</v>
      </c>
      <c r="D221" s="4" t="s">
        <v>64</v>
      </c>
      <c r="E221" s="3">
        <v>0.01</v>
      </c>
      <c r="F221" s="2">
        <v>550</v>
      </c>
      <c r="G221" s="2">
        <f>E221*F221</f>
        <v>5.5</v>
      </c>
    </row>
    <row r="222" spans="2:8">
      <c r="B222" s="8"/>
      <c r="C222" s="7" t="s">
        <v>228</v>
      </c>
      <c r="D222" s="4" t="s">
        <v>44</v>
      </c>
      <c r="E222" s="3">
        <v>3.0000000000000001E-3</v>
      </c>
      <c r="F222" s="2">
        <v>200</v>
      </c>
      <c r="G222" s="2">
        <f>E222*F222</f>
        <v>0.6</v>
      </c>
    </row>
    <row r="223" spans="2:8">
      <c r="B223" s="8"/>
      <c r="C223" s="7" t="s">
        <v>227</v>
      </c>
      <c r="D223" s="4" t="s">
        <v>137</v>
      </c>
      <c r="E223" s="3">
        <v>0.01</v>
      </c>
      <c r="F223" s="2">
        <v>4500</v>
      </c>
      <c r="G223" s="2">
        <f>E223*F223</f>
        <v>45</v>
      </c>
    </row>
    <row r="224" spans="2:8">
      <c r="B224" s="8"/>
      <c r="C224" s="7" t="s">
        <v>226</v>
      </c>
      <c r="D224" s="4" t="s">
        <v>64</v>
      </c>
      <c r="E224" s="3">
        <v>1</v>
      </c>
      <c r="F224" s="2">
        <v>160</v>
      </c>
      <c r="G224" s="2">
        <f>E224*F224</f>
        <v>160</v>
      </c>
    </row>
    <row r="225" spans="2:9">
      <c r="B225" s="8"/>
      <c r="C225" s="7" t="s">
        <v>76</v>
      </c>
      <c r="D225" s="4" t="s">
        <v>0</v>
      </c>
      <c r="E225" s="3" t="s">
        <v>219</v>
      </c>
    </row>
    <row r="226" spans="2:9">
      <c r="B226" s="7"/>
      <c r="C226" s="7"/>
    </row>
    <row r="227" spans="2:9">
      <c r="B227" s="12" t="s">
        <v>24</v>
      </c>
      <c r="C227" s="12" t="s">
        <v>23</v>
      </c>
      <c r="D227" s="15" t="s">
        <v>22</v>
      </c>
      <c r="E227" s="14" t="s">
        <v>21</v>
      </c>
      <c r="F227" s="13" t="s">
        <v>20</v>
      </c>
      <c r="G227" s="13" t="s">
        <v>19</v>
      </c>
      <c r="H227" s="59" t="s">
        <v>367</v>
      </c>
      <c r="I227" s="16"/>
    </row>
    <row r="228" spans="2:9">
      <c r="B228" s="8" t="s">
        <v>225</v>
      </c>
      <c r="C228" s="8" t="s">
        <v>224</v>
      </c>
      <c r="D228" s="6" t="s">
        <v>206</v>
      </c>
      <c r="E228" s="18">
        <v>1</v>
      </c>
      <c r="F228" s="17">
        <f>SUM(G229:G234)</f>
        <v>1656</v>
      </c>
      <c r="G228" s="17">
        <f>E228*F228</f>
        <v>1656</v>
      </c>
      <c r="H228" s="59">
        <f>+Tabla2[[#This Row],[Columna6]]/$D$20</f>
        <v>7.1266727346670014E-2</v>
      </c>
    </row>
    <row r="229" spans="2:9">
      <c r="B229" s="8"/>
      <c r="C229" s="7" t="s">
        <v>211</v>
      </c>
      <c r="D229" s="4" t="s">
        <v>206</v>
      </c>
      <c r="E229" s="3">
        <v>1</v>
      </c>
      <c r="F229" s="2">
        <v>1276</v>
      </c>
      <c r="G229" s="2">
        <f>E229*F229</f>
        <v>1276</v>
      </c>
    </row>
    <row r="230" spans="2:9">
      <c r="B230" s="8"/>
      <c r="C230" s="7" t="s">
        <v>223</v>
      </c>
      <c r="D230" s="4" t="s">
        <v>206</v>
      </c>
      <c r="E230" s="3">
        <v>1</v>
      </c>
      <c r="F230" s="2">
        <v>80</v>
      </c>
      <c r="G230" s="2">
        <f>E230*F230</f>
        <v>80</v>
      </c>
    </row>
    <row r="231" spans="2:9">
      <c r="B231" s="8"/>
      <c r="C231" s="7" t="s">
        <v>222</v>
      </c>
      <c r="D231" s="4" t="s">
        <v>206</v>
      </c>
      <c r="E231" s="3">
        <v>1</v>
      </c>
      <c r="F231" s="22" t="s">
        <v>219</v>
      </c>
    </row>
    <row r="232" spans="2:9">
      <c r="B232" s="8"/>
      <c r="C232" s="7" t="s">
        <v>221</v>
      </c>
      <c r="D232" s="4" t="s">
        <v>206</v>
      </c>
      <c r="E232" s="3">
        <v>1</v>
      </c>
      <c r="F232" s="2">
        <v>280</v>
      </c>
      <c r="G232" s="2">
        <f>E232*F232</f>
        <v>280</v>
      </c>
    </row>
    <row r="233" spans="2:9">
      <c r="B233" s="8"/>
      <c r="C233" s="7" t="s">
        <v>220</v>
      </c>
      <c r="D233" s="4" t="s">
        <v>206</v>
      </c>
      <c r="E233" s="3">
        <v>1</v>
      </c>
      <c r="F233" s="2" t="s">
        <v>219</v>
      </c>
    </row>
    <row r="234" spans="2:9">
      <c r="B234" s="8"/>
      <c r="C234" s="7" t="s">
        <v>198</v>
      </c>
      <c r="D234" s="4" t="s">
        <v>206</v>
      </c>
      <c r="E234" s="3">
        <v>1</v>
      </c>
      <c r="F234" s="2">
        <v>20</v>
      </c>
      <c r="G234" s="2">
        <f>E234*F234</f>
        <v>20</v>
      </c>
    </row>
    <row r="235" spans="2:9">
      <c r="B235" s="8"/>
      <c r="C235" s="8"/>
      <c r="D235" s="6"/>
      <c r="E235" s="18"/>
      <c r="F235" s="17"/>
      <c r="G235" s="17"/>
    </row>
    <row r="236" spans="2:9">
      <c r="B236" s="12" t="s">
        <v>24</v>
      </c>
      <c r="C236" s="12" t="s">
        <v>23</v>
      </c>
      <c r="D236" s="15" t="s">
        <v>22</v>
      </c>
      <c r="E236" s="14" t="s">
        <v>21</v>
      </c>
      <c r="F236" s="13" t="s">
        <v>20</v>
      </c>
      <c r="G236" s="13" t="s">
        <v>19</v>
      </c>
      <c r="H236" s="59" t="s">
        <v>367</v>
      </c>
    </row>
    <row r="237" spans="2:9">
      <c r="B237" s="8" t="s">
        <v>218</v>
      </c>
      <c r="C237" s="8" t="s">
        <v>217</v>
      </c>
      <c r="D237" s="6" t="s">
        <v>51</v>
      </c>
      <c r="E237" s="18">
        <v>1</v>
      </c>
      <c r="F237" s="17">
        <f>SUM(G238:G245)</f>
        <v>17077.227999999999</v>
      </c>
      <c r="G237" s="17">
        <f>E237*F237</f>
        <v>17077.227999999999</v>
      </c>
      <c r="H237" s="59">
        <f>+Tabla2[[#This Row],[Columna6]]/$D$20</f>
        <v>0.73492642011649689</v>
      </c>
    </row>
    <row r="238" spans="2:9">
      <c r="B238" s="8"/>
      <c r="C238" s="7" t="s">
        <v>216</v>
      </c>
      <c r="D238" s="4" t="s">
        <v>51</v>
      </c>
      <c r="E238" s="3">
        <v>1</v>
      </c>
      <c r="F238" s="2">
        <v>6181</v>
      </c>
      <c r="G238" s="2">
        <f>F238*E238</f>
        <v>6181</v>
      </c>
    </row>
    <row r="239" spans="2:9">
      <c r="B239" s="8"/>
      <c r="C239" s="7" t="s">
        <v>215</v>
      </c>
      <c r="D239" s="4" t="s">
        <v>137</v>
      </c>
      <c r="E239" s="3">
        <v>1.6</v>
      </c>
      <c r="F239" s="2">
        <v>953</v>
      </c>
      <c r="G239" s="2">
        <f>F239*E239</f>
        <v>1524.8000000000002</v>
      </c>
    </row>
    <row r="240" spans="2:9">
      <c r="B240" s="8"/>
      <c r="C240" s="7" t="s">
        <v>156</v>
      </c>
      <c r="D240" s="4" t="s">
        <v>44</v>
      </c>
      <c r="E240" s="3">
        <v>0.2</v>
      </c>
      <c r="F240" s="2">
        <v>25000</v>
      </c>
      <c r="G240" s="2">
        <f>E240*F240</f>
        <v>5000</v>
      </c>
    </row>
    <row r="241" spans="2:8">
      <c r="B241" s="8"/>
      <c r="C241" s="7" t="s">
        <v>76</v>
      </c>
      <c r="D241" s="4" t="s">
        <v>0</v>
      </c>
      <c r="E241" s="3">
        <f>+$D$21</f>
        <v>0.32</v>
      </c>
      <c r="F241" s="2">
        <f>G240</f>
        <v>5000</v>
      </c>
      <c r="G241" s="2">
        <f>E241*F241</f>
        <v>1600</v>
      </c>
    </row>
    <row r="242" spans="2:8">
      <c r="B242" s="8"/>
      <c r="C242" s="7" t="s">
        <v>214</v>
      </c>
      <c r="D242" s="4" t="s">
        <v>102</v>
      </c>
      <c r="E242" s="3">
        <v>0.04</v>
      </c>
      <c r="F242" s="2">
        <v>55000</v>
      </c>
      <c r="G242" s="2">
        <f>E242*F242</f>
        <v>2200</v>
      </c>
    </row>
    <row r="243" spans="2:8">
      <c r="B243" s="8"/>
      <c r="C243" s="7" t="s">
        <v>101</v>
      </c>
      <c r="D243" s="4" t="s">
        <v>44</v>
      </c>
      <c r="E243" s="3">
        <v>4.8099999999999997E-2</v>
      </c>
      <c r="F243" s="2">
        <f>+E11</f>
        <v>9000</v>
      </c>
      <c r="G243" s="2">
        <f>E243*F243</f>
        <v>432.9</v>
      </c>
    </row>
    <row r="244" spans="2:8">
      <c r="B244" s="8"/>
      <c r="C244" s="7" t="s">
        <v>43</v>
      </c>
      <c r="D244" s="4" t="s">
        <v>0</v>
      </c>
      <c r="E244" s="3">
        <f>+$D$21</f>
        <v>0.32</v>
      </c>
      <c r="F244" s="2">
        <f>+G243</f>
        <v>432.9</v>
      </c>
      <c r="G244" s="2">
        <f>E244*F244</f>
        <v>138.52799999999999</v>
      </c>
    </row>
    <row r="245" spans="2:8">
      <c r="B245" s="8"/>
      <c r="C245" s="7"/>
    </row>
    <row r="246" spans="2:8">
      <c r="B246" s="12" t="s">
        <v>24</v>
      </c>
      <c r="C246" s="12" t="s">
        <v>23</v>
      </c>
      <c r="D246" s="15" t="s">
        <v>22</v>
      </c>
      <c r="E246" s="14" t="s">
        <v>21</v>
      </c>
      <c r="F246" s="13" t="s">
        <v>20</v>
      </c>
      <c r="G246" s="13" t="s">
        <v>19</v>
      </c>
      <c r="H246" s="59" t="s">
        <v>367</v>
      </c>
    </row>
    <row r="247" spans="2:8">
      <c r="B247" s="8" t="s">
        <v>213</v>
      </c>
      <c r="C247" s="8" t="s">
        <v>212</v>
      </c>
      <c r="D247" s="6" t="s">
        <v>206</v>
      </c>
      <c r="E247" s="18">
        <v>1</v>
      </c>
      <c r="F247" s="17">
        <f>SUM(G248:G249)</f>
        <v>17750000</v>
      </c>
      <c r="G247" s="17">
        <f>+E247*F247</f>
        <v>17750000</v>
      </c>
      <c r="H247" s="59">
        <f>+Tabla2[[#This Row],[Columna6]]/$D$20</f>
        <v>763.87947488127588</v>
      </c>
    </row>
    <row r="248" spans="2:8">
      <c r="B248" s="8"/>
      <c r="C248" s="7" t="s">
        <v>211</v>
      </c>
      <c r="D248" s="4" t="s">
        <v>0</v>
      </c>
      <c r="E248" s="3">
        <v>0.05</v>
      </c>
      <c r="F248" s="2">
        <v>355000000</v>
      </c>
      <c r="G248" s="2">
        <f>+E248*F248</f>
        <v>17750000</v>
      </c>
    </row>
    <row r="249" spans="2:8">
      <c r="B249" s="8"/>
      <c r="C249" s="8"/>
      <c r="D249" s="6"/>
      <c r="E249" s="18"/>
      <c r="F249" s="17"/>
      <c r="G249" s="17"/>
    </row>
    <row r="250" spans="2:8">
      <c r="B250" s="12" t="s">
        <v>24</v>
      </c>
      <c r="C250" s="12" t="s">
        <v>23</v>
      </c>
      <c r="D250" s="15" t="s">
        <v>22</v>
      </c>
      <c r="E250" s="14" t="s">
        <v>21</v>
      </c>
      <c r="F250" s="13" t="s">
        <v>20</v>
      </c>
      <c r="G250" s="13" t="s">
        <v>19</v>
      </c>
      <c r="H250" s="59" t="s">
        <v>367</v>
      </c>
    </row>
    <row r="251" spans="2:8">
      <c r="B251" s="8" t="s">
        <v>210</v>
      </c>
      <c r="C251" s="8" t="s">
        <v>209</v>
      </c>
      <c r="D251" s="6" t="s">
        <v>206</v>
      </c>
      <c r="E251" s="18">
        <v>1</v>
      </c>
      <c r="F251" s="17">
        <f>SUM(G252:G253)</f>
        <v>36000</v>
      </c>
      <c r="G251" s="17">
        <f>+E251*F251</f>
        <v>36000</v>
      </c>
      <c r="H251" s="59">
        <f>+Tabla2[[#This Row],[Columna6]]/$D$20</f>
        <v>1.5492766814493482</v>
      </c>
    </row>
    <row r="252" spans="2:8">
      <c r="B252" s="8"/>
      <c r="C252" s="7" t="s">
        <v>205</v>
      </c>
      <c r="D252" s="4" t="s">
        <v>137</v>
      </c>
      <c r="E252" s="3">
        <v>1</v>
      </c>
      <c r="F252" s="2">
        <v>36000</v>
      </c>
      <c r="G252" s="2">
        <f>+E252*F252</f>
        <v>36000</v>
      </c>
    </row>
    <row r="253" spans="2:8">
      <c r="B253" s="8"/>
      <c r="C253" s="8"/>
      <c r="D253" s="6"/>
      <c r="E253" s="18"/>
      <c r="F253" s="17"/>
      <c r="G253" s="17"/>
    </row>
    <row r="254" spans="2:8">
      <c r="B254" s="12" t="s">
        <v>24</v>
      </c>
      <c r="C254" s="12" t="s">
        <v>23</v>
      </c>
      <c r="D254" s="15" t="s">
        <v>22</v>
      </c>
      <c r="E254" s="14" t="s">
        <v>21</v>
      </c>
      <c r="F254" s="13" t="s">
        <v>20</v>
      </c>
      <c r="G254" s="13" t="s">
        <v>19</v>
      </c>
      <c r="H254" s="59" t="s">
        <v>367</v>
      </c>
    </row>
    <row r="255" spans="2:8">
      <c r="B255" s="8" t="s">
        <v>208</v>
      </c>
      <c r="C255" s="8" t="s">
        <v>207</v>
      </c>
      <c r="D255" s="6" t="s">
        <v>206</v>
      </c>
      <c r="E255" s="18">
        <v>1</v>
      </c>
      <c r="F255" s="17">
        <f>SUM(G256:G257)</f>
        <v>48000</v>
      </c>
      <c r="G255" s="17">
        <f>+E255*F255</f>
        <v>48000</v>
      </c>
      <c r="H255" s="59">
        <f>+Tabla2[[#This Row],[Columna6]]/$D$20</f>
        <v>2.0657022419324642</v>
      </c>
    </row>
    <row r="256" spans="2:8">
      <c r="B256" s="8"/>
      <c r="C256" s="7" t="s">
        <v>205</v>
      </c>
      <c r="D256" s="4" t="s">
        <v>4</v>
      </c>
      <c r="E256" s="3">
        <v>1</v>
      </c>
      <c r="F256" s="2">
        <v>48000</v>
      </c>
      <c r="G256" s="2">
        <f>+E256*F256</f>
        <v>48000</v>
      </c>
    </row>
    <row r="257" spans="2:8">
      <c r="B257" s="8"/>
      <c r="C257" s="8"/>
      <c r="D257" s="6"/>
      <c r="E257" s="18"/>
      <c r="F257" s="17"/>
      <c r="G257" s="17"/>
    </row>
    <row r="258" spans="2:8">
      <c r="B258" s="12" t="s">
        <v>24</v>
      </c>
      <c r="C258" s="12" t="s">
        <v>23</v>
      </c>
      <c r="D258" s="15" t="s">
        <v>22</v>
      </c>
      <c r="E258" s="14" t="s">
        <v>21</v>
      </c>
      <c r="F258" s="13" t="s">
        <v>20</v>
      </c>
      <c r="G258" s="13" t="s">
        <v>19</v>
      </c>
      <c r="H258" s="59" t="s">
        <v>367</v>
      </c>
    </row>
    <row r="259" spans="2:8">
      <c r="B259" s="8" t="s">
        <v>204</v>
      </c>
      <c r="C259" s="8" t="s">
        <v>56</v>
      </c>
      <c r="D259" s="6" t="s">
        <v>51</v>
      </c>
      <c r="E259" s="18">
        <v>1</v>
      </c>
      <c r="F259" s="17">
        <f>SUM(G260:G268)</f>
        <v>18579</v>
      </c>
      <c r="G259" s="17">
        <f>E259*F259</f>
        <v>18579</v>
      </c>
      <c r="H259" s="59">
        <f>+Tabla2[[#This Row],[Columna6]]/$D$20</f>
        <v>0.79955587401798445</v>
      </c>
    </row>
    <row r="260" spans="2:8">
      <c r="B260" s="8"/>
      <c r="C260" s="7" t="s">
        <v>203</v>
      </c>
      <c r="D260" s="4" t="s">
        <v>51</v>
      </c>
      <c r="E260" s="3">
        <v>1</v>
      </c>
      <c r="F260" s="2">
        <v>14291</v>
      </c>
      <c r="G260" s="2">
        <f>F260*E260</f>
        <v>14291</v>
      </c>
    </row>
    <row r="261" spans="2:8">
      <c r="B261" s="8"/>
      <c r="C261" s="7" t="s">
        <v>202</v>
      </c>
      <c r="D261" s="4" t="s">
        <v>4</v>
      </c>
      <c r="E261" s="3" t="s">
        <v>201</v>
      </c>
    </row>
    <row r="262" spans="2:8">
      <c r="B262" s="8"/>
      <c r="C262" s="7" t="s">
        <v>200</v>
      </c>
      <c r="D262" s="4" t="s">
        <v>4</v>
      </c>
      <c r="E262" s="3" t="s">
        <v>199</v>
      </c>
    </row>
    <row r="263" spans="2:8">
      <c r="B263" s="8"/>
      <c r="C263" s="7" t="s">
        <v>198</v>
      </c>
      <c r="D263" s="4" t="s">
        <v>16</v>
      </c>
      <c r="E263" s="3">
        <v>1</v>
      </c>
      <c r="F263" s="2">
        <v>184</v>
      </c>
      <c r="G263" s="2">
        <f>E263*F263</f>
        <v>184</v>
      </c>
    </row>
    <row r="264" spans="2:8">
      <c r="B264" s="8"/>
      <c r="C264" s="7" t="s">
        <v>197</v>
      </c>
      <c r="D264" s="4" t="s">
        <v>44</v>
      </c>
      <c r="E264" s="3">
        <v>0.15</v>
      </c>
      <c r="F264" s="2">
        <v>22000</v>
      </c>
      <c r="G264" s="2">
        <f>E264*F264</f>
        <v>3300</v>
      </c>
    </row>
    <row r="265" spans="2:8">
      <c r="B265" s="8"/>
      <c r="C265" s="7" t="s">
        <v>196</v>
      </c>
    </row>
    <row r="266" spans="2:8">
      <c r="B266" s="8"/>
      <c r="C266" s="7" t="s">
        <v>195</v>
      </c>
      <c r="D266" s="4" t="s">
        <v>194</v>
      </c>
      <c r="E266" s="3">
        <v>0.06</v>
      </c>
      <c r="F266" s="2">
        <v>2400</v>
      </c>
      <c r="G266" s="2">
        <f>F266*E266</f>
        <v>144</v>
      </c>
    </row>
    <row r="267" spans="2:8">
      <c r="B267" s="8"/>
      <c r="C267" s="7" t="s">
        <v>63</v>
      </c>
      <c r="D267" s="4" t="s">
        <v>44</v>
      </c>
      <c r="E267" s="3">
        <v>0.03</v>
      </c>
      <c r="F267" s="2">
        <f>+E13</f>
        <v>16666.666666666668</v>
      </c>
      <c r="G267" s="2">
        <f>F267*E267</f>
        <v>500</v>
      </c>
    </row>
    <row r="268" spans="2:8">
      <c r="B268" s="8"/>
      <c r="C268" s="7" t="s">
        <v>76</v>
      </c>
      <c r="D268" s="4" t="s">
        <v>0</v>
      </c>
      <c r="E268" s="3">
        <f>+$D$21</f>
        <v>0.32</v>
      </c>
      <c r="F268" s="2">
        <f>G267</f>
        <v>500</v>
      </c>
      <c r="G268" s="2">
        <f>F268*E268</f>
        <v>160</v>
      </c>
    </row>
    <row r="269" spans="2:8">
      <c r="B269" s="8"/>
      <c r="C269" s="7"/>
    </row>
    <row r="270" spans="2:8">
      <c r="B270" s="12" t="s">
        <v>24</v>
      </c>
      <c r="C270" s="12" t="s">
        <v>23</v>
      </c>
      <c r="D270" s="15" t="s">
        <v>22</v>
      </c>
      <c r="E270" s="14" t="s">
        <v>21</v>
      </c>
      <c r="F270" s="13" t="s">
        <v>20</v>
      </c>
      <c r="G270" s="13" t="s">
        <v>19</v>
      </c>
      <c r="H270" s="59" t="s">
        <v>367</v>
      </c>
    </row>
    <row r="271" spans="2:8">
      <c r="B271" s="8" t="s">
        <v>193</v>
      </c>
      <c r="C271" s="8" t="s">
        <v>192</v>
      </c>
      <c r="D271" s="6" t="s">
        <v>51</v>
      </c>
      <c r="E271" s="18">
        <v>1</v>
      </c>
      <c r="F271" s="17">
        <f>SUM(G272:G276)</f>
        <v>4626.1899999999996</v>
      </c>
      <c r="G271" s="17">
        <f>E271*F271</f>
        <v>4626.1899999999996</v>
      </c>
      <c r="H271" s="59">
        <f>+Tabla2[[#This Row],[Columna6]]/$D$20</f>
        <v>0.19909023030428222</v>
      </c>
    </row>
    <row r="272" spans="2:8">
      <c r="B272" s="8"/>
      <c r="C272" s="7" t="s">
        <v>191</v>
      </c>
      <c r="D272" s="4" t="s">
        <v>116</v>
      </c>
      <c r="E272" s="3">
        <v>0.34699999999999998</v>
      </c>
      <c r="F272" s="2">
        <v>7400</v>
      </c>
      <c r="G272" s="2">
        <f>F272*E272</f>
        <v>2567.7999999999997</v>
      </c>
    </row>
    <row r="273" spans="2:9">
      <c r="B273" s="8"/>
      <c r="C273" s="7" t="s">
        <v>138</v>
      </c>
      <c r="D273" s="4" t="s">
        <v>137</v>
      </c>
      <c r="E273" s="3">
        <v>50</v>
      </c>
      <c r="F273" s="2">
        <v>10</v>
      </c>
      <c r="G273" s="2">
        <f>F273*E273</f>
        <v>500</v>
      </c>
    </row>
    <row r="274" spans="2:9">
      <c r="B274" s="8"/>
      <c r="C274" s="7" t="s">
        <v>49</v>
      </c>
      <c r="D274" s="4" t="s">
        <v>0</v>
      </c>
      <c r="E274" s="3">
        <v>0.05</v>
      </c>
      <c r="F274" s="2">
        <f>+G272</f>
        <v>2567.7999999999997</v>
      </c>
      <c r="G274" s="2">
        <f>F274*E274</f>
        <v>128.38999999999999</v>
      </c>
      <c r="I274" s="16"/>
    </row>
    <row r="275" spans="2:9">
      <c r="B275" s="8"/>
      <c r="C275" s="7" t="s">
        <v>190</v>
      </c>
      <c r="D275" s="4" t="s">
        <v>44</v>
      </c>
      <c r="E275" s="3">
        <v>0.05</v>
      </c>
      <c r="F275" s="2">
        <f>+E14</f>
        <v>21666.666666666668</v>
      </c>
      <c r="G275" s="2">
        <f>F275*E275</f>
        <v>1083.3333333333335</v>
      </c>
    </row>
    <row r="276" spans="2:9">
      <c r="B276" s="8"/>
      <c r="C276" s="7" t="s">
        <v>76</v>
      </c>
      <c r="D276" s="4" t="s">
        <v>0</v>
      </c>
      <c r="E276" s="3">
        <f>+$D$21</f>
        <v>0.32</v>
      </c>
      <c r="F276" s="2">
        <f>G275</f>
        <v>1083.3333333333335</v>
      </c>
      <c r="G276" s="2">
        <f>F276*E276</f>
        <v>346.66666666666674</v>
      </c>
    </row>
    <row r="277" spans="2:9">
      <c r="B277" s="8"/>
      <c r="C277" s="7"/>
    </row>
    <row r="278" spans="2:9">
      <c r="B278" s="12" t="s">
        <v>24</v>
      </c>
      <c r="C278" s="12" t="s">
        <v>23</v>
      </c>
      <c r="D278" s="15" t="s">
        <v>22</v>
      </c>
      <c r="E278" s="14" t="s">
        <v>21</v>
      </c>
      <c r="F278" s="13" t="s">
        <v>20</v>
      </c>
      <c r="G278" s="13" t="s">
        <v>19</v>
      </c>
      <c r="H278" s="59" t="s">
        <v>367</v>
      </c>
    </row>
    <row r="279" spans="2:9">
      <c r="B279" s="8" t="s">
        <v>189</v>
      </c>
      <c r="C279" s="8" t="s">
        <v>188</v>
      </c>
      <c r="D279" s="6" t="s">
        <v>51</v>
      </c>
      <c r="E279" s="18">
        <v>1</v>
      </c>
      <c r="F279" s="17">
        <f>SUM(G280:G282)</f>
        <v>1199.6000000000001</v>
      </c>
      <c r="G279" s="17">
        <f>E279*F279</f>
        <v>1199.6000000000001</v>
      </c>
      <c r="H279" s="59">
        <f>+Tabla2[[#This Row],[Columna6]]/$D$20</f>
        <v>5.1625341862962179E-2</v>
      </c>
    </row>
    <row r="280" spans="2:9">
      <c r="B280" s="8"/>
      <c r="C280" s="7" t="s">
        <v>187</v>
      </c>
      <c r="D280" s="4" t="s">
        <v>113</v>
      </c>
      <c r="E280" s="3">
        <v>1.4999999999999999E-2</v>
      </c>
      <c r="F280" s="2">
        <v>50640</v>
      </c>
      <c r="G280" s="2">
        <f>F280*E280</f>
        <v>759.6</v>
      </c>
      <c r="I280" s="16"/>
    </row>
    <row r="281" spans="2:9">
      <c r="B281" s="8"/>
      <c r="C281" s="7" t="s">
        <v>63</v>
      </c>
      <c r="D281" s="4" t="s">
        <v>44</v>
      </c>
      <c r="E281" s="3">
        <v>0.02</v>
      </c>
      <c r="F281" s="2">
        <f>+E13</f>
        <v>16666.666666666668</v>
      </c>
      <c r="G281" s="2">
        <f>E281*F281</f>
        <v>333.33333333333337</v>
      </c>
    </row>
    <row r="282" spans="2:9">
      <c r="B282" s="8"/>
      <c r="C282" s="7" t="s">
        <v>76</v>
      </c>
      <c r="D282" s="4" t="s">
        <v>0</v>
      </c>
      <c r="E282" s="3">
        <f>+$D$21</f>
        <v>0.32</v>
      </c>
      <c r="F282" s="2">
        <f>G281</f>
        <v>333.33333333333337</v>
      </c>
      <c r="G282" s="2">
        <f>E282*F282</f>
        <v>106.66666666666669</v>
      </c>
    </row>
    <row r="283" spans="2:9">
      <c r="B283" s="8"/>
      <c r="C283" s="7"/>
    </row>
    <row r="284" spans="2:9">
      <c r="B284" s="12" t="s">
        <v>24</v>
      </c>
      <c r="C284" s="12" t="s">
        <v>23</v>
      </c>
      <c r="D284" s="15" t="s">
        <v>22</v>
      </c>
      <c r="E284" s="14" t="s">
        <v>21</v>
      </c>
      <c r="F284" s="13" t="s">
        <v>20</v>
      </c>
      <c r="G284" s="13" t="s">
        <v>19</v>
      </c>
      <c r="H284" s="59" t="s">
        <v>367</v>
      </c>
    </row>
    <row r="285" spans="2:9">
      <c r="B285" s="8" t="s">
        <v>186</v>
      </c>
      <c r="C285" s="8" t="s">
        <v>185</v>
      </c>
      <c r="D285" s="6" t="s">
        <v>51</v>
      </c>
      <c r="E285" s="18">
        <v>1</v>
      </c>
      <c r="F285" s="17">
        <f>SUM(G286:G287)</f>
        <v>116464</v>
      </c>
      <c r="G285" s="17">
        <f>E285*F285</f>
        <v>116464</v>
      </c>
      <c r="H285" s="59">
        <f>+Tabla2[[#This Row],[Columna6]]/$D$20</f>
        <v>5.0120822063421357</v>
      </c>
    </row>
    <row r="286" spans="2:9">
      <c r="B286" s="8"/>
      <c r="C286" s="7" t="s">
        <v>184</v>
      </c>
      <c r="D286" s="4" t="s">
        <v>51</v>
      </c>
      <c r="E286" s="3">
        <v>1</v>
      </c>
      <c r="F286" s="2">
        <v>85000</v>
      </c>
      <c r="G286" s="2">
        <f>F286*E286</f>
        <v>85000</v>
      </c>
      <c r="I286" s="16"/>
    </row>
    <row r="287" spans="2:9">
      <c r="B287" s="8"/>
      <c r="C287" s="7" t="s">
        <v>183</v>
      </c>
      <c r="D287" s="4" t="s">
        <v>64</v>
      </c>
      <c r="E287" s="3">
        <v>19</v>
      </c>
      <c r="F287" s="2">
        <f>+G228</f>
        <v>1656</v>
      </c>
      <c r="G287" s="2">
        <f>E287*F287</f>
        <v>31464</v>
      </c>
    </row>
    <row r="288" spans="2:9">
      <c r="B288" s="8"/>
      <c r="C288" s="7"/>
    </row>
    <row r="289" spans="2:8">
      <c r="B289" s="12" t="s">
        <v>24</v>
      </c>
      <c r="C289" s="12" t="s">
        <v>23</v>
      </c>
      <c r="D289" s="15" t="s">
        <v>22</v>
      </c>
      <c r="E289" s="14" t="s">
        <v>21</v>
      </c>
      <c r="F289" s="13" t="s">
        <v>20</v>
      </c>
      <c r="G289" s="13" t="s">
        <v>19</v>
      </c>
      <c r="H289" s="59" t="s">
        <v>367</v>
      </c>
    </row>
    <row r="290" spans="2:8">
      <c r="B290" s="8" t="s">
        <v>182</v>
      </c>
      <c r="C290" s="8" t="s">
        <v>181</v>
      </c>
      <c r="D290" s="6" t="s">
        <v>54</v>
      </c>
      <c r="E290" s="18">
        <v>1</v>
      </c>
      <c r="F290" s="17">
        <f>SUM(G291:G295)</f>
        <v>10625.7</v>
      </c>
      <c r="G290" s="17">
        <f>E290*F290</f>
        <v>10625.7</v>
      </c>
      <c r="H290" s="59">
        <f>+Tabla2[[#This Row],[Columna6]]/$D$20</f>
        <v>0.45728192316878724</v>
      </c>
    </row>
    <row r="291" spans="2:8">
      <c r="B291" s="8"/>
      <c r="C291" s="7" t="s">
        <v>180</v>
      </c>
      <c r="D291" s="4" t="s">
        <v>54</v>
      </c>
      <c r="E291" s="3">
        <v>1</v>
      </c>
      <c r="F291" s="2">
        <v>4234</v>
      </c>
      <c r="G291" s="2">
        <f>F291*E291</f>
        <v>4234</v>
      </c>
    </row>
    <row r="292" spans="2:8">
      <c r="B292" s="8"/>
      <c r="C292" s="7" t="s">
        <v>179</v>
      </c>
      <c r="D292" s="4" t="s">
        <v>137</v>
      </c>
      <c r="E292" s="3">
        <v>2</v>
      </c>
      <c r="F292" s="2">
        <v>850</v>
      </c>
      <c r="G292" s="2">
        <f>F292*E292</f>
        <v>1700</v>
      </c>
    </row>
    <row r="293" spans="2:8">
      <c r="B293" s="8"/>
      <c r="C293" s="7" t="s">
        <v>178</v>
      </c>
      <c r="D293" s="4" t="s">
        <v>137</v>
      </c>
      <c r="E293" s="3">
        <v>4.4999999999999998E-2</v>
      </c>
      <c r="F293" s="2">
        <v>36500</v>
      </c>
      <c r="G293" s="2">
        <f>F293*E293</f>
        <v>1642.5</v>
      </c>
    </row>
    <row r="294" spans="2:8">
      <c r="B294" s="8"/>
      <c r="C294" s="7" t="s">
        <v>156</v>
      </c>
      <c r="D294" s="4" t="s">
        <v>44</v>
      </c>
      <c r="E294" s="3">
        <v>0.09</v>
      </c>
      <c r="F294" s="2">
        <f>+E13+E11</f>
        <v>25666.666666666668</v>
      </c>
      <c r="G294" s="2">
        <f>E294*F294</f>
        <v>2310</v>
      </c>
    </row>
    <row r="295" spans="2:8">
      <c r="B295" s="8"/>
      <c r="C295" s="7" t="s">
        <v>76</v>
      </c>
      <c r="D295" s="4" t="s">
        <v>0</v>
      </c>
      <c r="E295" s="3">
        <f>+$D$21</f>
        <v>0.32</v>
      </c>
      <c r="F295" s="2">
        <f>G294</f>
        <v>2310</v>
      </c>
      <c r="G295" s="2">
        <f>E295*F295</f>
        <v>739.2</v>
      </c>
    </row>
    <row r="296" spans="2:8">
      <c r="B296" s="8"/>
      <c r="C296" s="7"/>
    </row>
    <row r="297" spans="2:8">
      <c r="B297" s="12" t="s">
        <v>24</v>
      </c>
      <c r="C297" s="12" t="s">
        <v>23</v>
      </c>
      <c r="D297" s="15" t="s">
        <v>22</v>
      </c>
      <c r="E297" s="14" t="s">
        <v>21</v>
      </c>
      <c r="F297" s="13" t="s">
        <v>20</v>
      </c>
      <c r="G297" s="13" t="s">
        <v>19</v>
      </c>
      <c r="H297" s="59" t="s">
        <v>367</v>
      </c>
    </row>
    <row r="298" spans="2:8">
      <c r="B298" s="8" t="s">
        <v>177</v>
      </c>
      <c r="C298" s="8" t="s">
        <v>176</v>
      </c>
      <c r="D298" s="6" t="s">
        <v>54</v>
      </c>
      <c r="E298" s="18">
        <v>1</v>
      </c>
      <c r="F298" s="17">
        <f>SUM(G299:G304)</f>
        <v>10877.266</v>
      </c>
      <c r="G298" s="17">
        <f>E298*F298</f>
        <v>10877.266</v>
      </c>
      <c r="H298" s="59">
        <f>+Tabla2[[#This Row],[Columna6]]/$D$20</f>
        <v>0.46810818254782849</v>
      </c>
    </row>
    <row r="299" spans="2:8">
      <c r="B299" s="8"/>
      <c r="C299" s="7" t="s">
        <v>175</v>
      </c>
      <c r="D299" s="4" t="s">
        <v>54</v>
      </c>
      <c r="E299" s="3">
        <v>1</v>
      </c>
      <c r="F299" s="2">
        <v>5800</v>
      </c>
      <c r="G299" s="2">
        <f>F299*E299</f>
        <v>5800</v>
      </c>
    </row>
    <row r="300" spans="2:8">
      <c r="B300" s="8"/>
      <c r="C300" s="7" t="s">
        <v>174</v>
      </c>
      <c r="D300" s="4" t="s">
        <v>51</v>
      </c>
      <c r="E300" s="3">
        <v>1</v>
      </c>
      <c r="F300" s="2">
        <v>350</v>
      </c>
      <c r="G300" s="2">
        <f>F300*E300</f>
        <v>350</v>
      </c>
    </row>
    <row r="301" spans="2:8">
      <c r="B301" s="8"/>
      <c r="C301" s="7" t="s">
        <v>173</v>
      </c>
      <c r="D301" s="4" t="s">
        <v>116</v>
      </c>
      <c r="E301" s="3">
        <v>0.34699999999999998</v>
      </c>
      <c r="F301" s="2">
        <v>7300</v>
      </c>
      <c r="G301" s="2">
        <f>F301*E301</f>
        <v>2533.1</v>
      </c>
    </row>
    <row r="302" spans="2:8">
      <c r="B302" s="8"/>
      <c r="C302" s="7" t="s">
        <v>172</v>
      </c>
      <c r="D302" s="4" t="s">
        <v>137</v>
      </c>
      <c r="E302" s="3">
        <v>0.04</v>
      </c>
      <c r="F302" s="2">
        <v>4500</v>
      </c>
      <c r="G302" s="2">
        <f>F302*E302</f>
        <v>180</v>
      </c>
    </row>
    <row r="303" spans="2:8">
      <c r="B303" s="8"/>
      <c r="C303" s="7" t="s">
        <v>156</v>
      </c>
      <c r="D303" s="4" t="s">
        <v>44</v>
      </c>
      <c r="E303" s="3">
        <v>5.9450000000000003E-2</v>
      </c>
      <c r="F303" s="2">
        <f>+E13+E11</f>
        <v>25666.666666666668</v>
      </c>
      <c r="G303" s="2">
        <f>E303*F303</f>
        <v>1525.8833333333334</v>
      </c>
    </row>
    <row r="304" spans="2:8">
      <c r="B304" s="8"/>
      <c r="C304" s="7" t="s">
        <v>76</v>
      </c>
      <c r="D304" s="4" t="s">
        <v>0</v>
      </c>
      <c r="E304" s="3">
        <f>+$D$21</f>
        <v>0.32</v>
      </c>
      <c r="F304" s="2">
        <f>G303</f>
        <v>1525.8833333333334</v>
      </c>
      <c r="G304" s="2">
        <f>E304*F304</f>
        <v>488.28266666666673</v>
      </c>
    </row>
    <row r="305" spans="2:8">
      <c r="B305" s="8"/>
      <c r="C305" s="7"/>
    </row>
    <row r="306" spans="2:8">
      <c r="B306" s="12" t="s">
        <v>24</v>
      </c>
      <c r="C306" s="12" t="s">
        <v>23</v>
      </c>
      <c r="D306" s="15" t="s">
        <v>22</v>
      </c>
      <c r="E306" s="14" t="s">
        <v>21</v>
      </c>
      <c r="F306" s="13" t="s">
        <v>20</v>
      </c>
      <c r="G306" s="13" t="s">
        <v>19</v>
      </c>
      <c r="H306" s="59" t="s">
        <v>367</v>
      </c>
    </row>
    <row r="307" spans="2:8">
      <c r="B307" s="8" t="s">
        <v>171</v>
      </c>
      <c r="C307" s="8" t="s">
        <v>170</v>
      </c>
      <c r="D307" s="6" t="s">
        <v>54</v>
      </c>
      <c r="E307" s="18">
        <v>1109.8150000000001</v>
      </c>
      <c r="F307" s="17">
        <f>SUM(G308:G310)</f>
        <v>6274.32</v>
      </c>
      <c r="G307" s="17">
        <f>E307*F307</f>
        <v>6963334.4507999998</v>
      </c>
      <c r="H307" s="59">
        <f>+Tabla2[[#This Row],[Columna6]]/$D$20</f>
        <v>299.67032471548174</v>
      </c>
    </row>
    <row r="308" spans="2:8">
      <c r="B308" s="8"/>
      <c r="C308" s="7" t="s">
        <v>169</v>
      </c>
      <c r="D308" s="4" t="s">
        <v>54</v>
      </c>
      <c r="E308" s="3">
        <v>1</v>
      </c>
      <c r="F308" s="2">
        <v>5800</v>
      </c>
      <c r="G308" s="2">
        <f>F308*E308</f>
        <v>5800</v>
      </c>
    </row>
    <row r="309" spans="2:8">
      <c r="B309" s="8"/>
      <c r="C309" s="7" t="s">
        <v>168</v>
      </c>
      <c r="D309" s="4" t="s">
        <v>44</v>
      </c>
      <c r="E309" s="3">
        <v>1.4E-2</v>
      </c>
      <c r="F309" s="2">
        <f>+E13+E11</f>
        <v>25666.666666666668</v>
      </c>
      <c r="G309" s="2">
        <f>E309*F309</f>
        <v>359.33333333333337</v>
      </c>
    </row>
    <row r="310" spans="2:8">
      <c r="B310" s="8"/>
      <c r="C310" s="7" t="s">
        <v>76</v>
      </c>
      <c r="D310" s="4" t="s">
        <v>0</v>
      </c>
      <c r="E310" s="3">
        <f>+$D$21</f>
        <v>0.32</v>
      </c>
      <c r="F310" s="2">
        <f>G309</f>
        <v>359.33333333333337</v>
      </c>
      <c r="G310" s="2">
        <f>E310*F310</f>
        <v>114.98666666666668</v>
      </c>
    </row>
    <row r="311" spans="2:8">
      <c r="B311" s="8"/>
      <c r="C311" s="7"/>
    </row>
    <row r="312" spans="2:8">
      <c r="B312" s="12" t="s">
        <v>24</v>
      </c>
      <c r="C312" s="12" t="s">
        <v>23</v>
      </c>
      <c r="D312" s="15" t="s">
        <v>22</v>
      </c>
      <c r="E312" s="14" t="s">
        <v>21</v>
      </c>
      <c r="F312" s="13" t="s">
        <v>20</v>
      </c>
      <c r="G312" s="13" t="s">
        <v>19</v>
      </c>
      <c r="H312" s="59" t="s">
        <v>367</v>
      </c>
    </row>
    <row r="313" spans="2:8">
      <c r="B313" s="8" t="s">
        <v>167</v>
      </c>
      <c r="C313" s="8" t="s">
        <v>166</v>
      </c>
      <c r="D313" s="6" t="s">
        <v>16</v>
      </c>
      <c r="E313" s="18">
        <v>1</v>
      </c>
      <c r="F313" s="17">
        <f>SUM(G314:G314)</f>
        <v>21999.48</v>
      </c>
      <c r="G313" s="17">
        <f>E313*F313</f>
        <v>21999.48</v>
      </c>
      <c r="H313" s="59">
        <f>+Tabla2[[#This Row],[Columna6]]/$D$20</f>
        <v>0.94675781577809182</v>
      </c>
    </row>
    <row r="314" spans="2:8">
      <c r="B314" s="8"/>
      <c r="C314" s="7" t="s">
        <v>165</v>
      </c>
      <c r="D314" s="4" t="s">
        <v>0</v>
      </c>
      <c r="E314" s="3">
        <v>1.4999999999999999E-2</v>
      </c>
      <c r="F314" s="21">
        <v>1466632</v>
      </c>
      <c r="G314" s="2">
        <f>F314*E314</f>
        <v>21999.48</v>
      </c>
    </row>
    <row r="315" spans="2:8">
      <c r="B315" s="8"/>
      <c r="C315" s="7"/>
    </row>
    <row r="316" spans="2:8">
      <c r="B316" s="12" t="s">
        <v>24</v>
      </c>
      <c r="C316" s="12" t="s">
        <v>23</v>
      </c>
      <c r="D316" s="15" t="s">
        <v>22</v>
      </c>
      <c r="E316" s="14" t="s">
        <v>21</v>
      </c>
      <c r="F316" s="13" t="s">
        <v>20</v>
      </c>
      <c r="G316" s="13" t="s">
        <v>19</v>
      </c>
      <c r="H316" s="59" t="s">
        <v>367</v>
      </c>
    </row>
    <row r="317" spans="2:8">
      <c r="B317" s="8" t="s">
        <v>164</v>
      </c>
      <c r="C317" s="8" t="s">
        <v>163</v>
      </c>
      <c r="D317" s="6" t="s">
        <v>51</v>
      </c>
      <c r="E317" s="18">
        <v>1</v>
      </c>
      <c r="F317" s="17">
        <f>SUM(G318:G322)</f>
        <v>3938</v>
      </c>
      <c r="G317" s="17">
        <f>E317*F317</f>
        <v>3938</v>
      </c>
      <c r="H317" s="59">
        <f>+Tabla2[[#This Row],[Columna6]]/$D$20</f>
        <v>0.16947365476520926</v>
      </c>
    </row>
    <row r="318" spans="2:8">
      <c r="B318" s="8"/>
      <c r="C318" s="7" t="s">
        <v>162</v>
      </c>
      <c r="D318" s="4" t="s">
        <v>111</v>
      </c>
      <c r="E318" s="3">
        <v>0.02</v>
      </c>
      <c r="F318" s="2">
        <v>21252</v>
      </c>
      <c r="G318" s="2">
        <f>F318*E318</f>
        <v>425.04</v>
      </c>
    </row>
    <row r="319" spans="2:8">
      <c r="B319" s="8"/>
      <c r="C319" s="7" t="s">
        <v>161</v>
      </c>
      <c r="D319" s="4" t="s">
        <v>111</v>
      </c>
      <c r="E319" s="3">
        <v>0.03</v>
      </c>
      <c r="F319" s="2">
        <v>21252</v>
      </c>
      <c r="G319" s="2">
        <f>F319*E319</f>
        <v>637.55999999999995</v>
      </c>
    </row>
    <row r="320" spans="2:8">
      <c r="B320" s="8"/>
      <c r="C320" s="7" t="s">
        <v>160</v>
      </c>
      <c r="D320" s="4" t="s">
        <v>4</v>
      </c>
      <c r="E320" s="3">
        <v>0.05</v>
      </c>
      <c r="F320" s="2">
        <v>3300</v>
      </c>
      <c r="G320" s="2">
        <f>F320*E320</f>
        <v>165</v>
      </c>
    </row>
    <row r="321" spans="2:8">
      <c r="B321" s="8"/>
      <c r="C321" s="7" t="s">
        <v>156</v>
      </c>
      <c r="D321" s="4" t="s">
        <v>44</v>
      </c>
      <c r="E321" s="3">
        <v>0.08</v>
      </c>
      <c r="F321" s="2">
        <f>+E13+E11</f>
        <v>25666.666666666668</v>
      </c>
      <c r="G321" s="2">
        <f>E321*F321</f>
        <v>2053.3333333333335</v>
      </c>
    </row>
    <row r="322" spans="2:8">
      <c r="B322" s="8"/>
      <c r="C322" s="7" t="s">
        <v>76</v>
      </c>
      <c r="D322" s="4" t="s">
        <v>0</v>
      </c>
      <c r="E322" s="3">
        <f>+$D$21</f>
        <v>0.32</v>
      </c>
      <c r="F322" s="2">
        <f>G321</f>
        <v>2053.3333333333335</v>
      </c>
      <c r="G322" s="2">
        <f>E322*F322</f>
        <v>657.06666666666672</v>
      </c>
    </row>
    <row r="323" spans="2:8">
      <c r="B323" s="8"/>
      <c r="C323" s="7"/>
    </row>
    <row r="324" spans="2:8">
      <c r="B324" s="12" t="s">
        <v>24</v>
      </c>
      <c r="C324" s="12" t="s">
        <v>23</v>
      </c>
      <c r="D324" s="15" t="s">
        <v>22</v>
      </c>
      <c r="E324" s="14" t="s">
        <v>21</v>
      </c>
      <c r="F324" s="13" t="s">
        <v>20</v>
      </c>
      <c r="G324" s="13" t="s">
        <v>19</v>
      </c>
      <c r="H324" s="59" t="s">
        <v>367</v>
      </c>
    </row>
    <row r="325" spans="2:8">
      <c r="B325" s="8" t="s">
        <v>159</v>
      </c>
      <c r="C325" s="8" t="s">
        <v>158</v>
      </c>
      <c r="D325" s="6" t="s">
        <v>51</v>
      </c>
      <c r="E325" s="18">
        <v>1</v>
      </c>
      <c r="F325" s="17">
        <f>SUM(G326:G328)</f>
        <v>7457.92</v>
      </c>
      <c r="G325" s="17">
        <f>E325*F325</f>
        <v>7457.92</v>
      </c>
      <c r="H325" s="59">
        <f>+Tabla2[[#This Row],[Columna6]]/$D$20</f>
        <v>0.32095504300318678</v>
      </c>
    </row>
    <row r="326" spans="2:8">
      <c r="B326" s="8"/>
      <c r="C326" s="7" t="s">
        <v>157</v>
      </c>
      <c r="D326" s="4" t="s">
        <v>51</v>
      </c>
      <c r="E326" s="3">
        <f>0.1*1.2</f>
        <v>0.12</v>
      </c>
      <c r="F326" s="2">
        <v>33916</v>
      </c>
      <c r="G326" s="2">
        <f>F326*E326</f>
        <v>4069.92</v>
      </c>
    </row>
    <row r="327" spans="2:8">
      <c r="B327" s="8"/>
      <c r="C327" s="7" t="s">
        <v>156</v>
      </c>
      <c r="D327" s="4" t="s">
        <v>44</v>
      </c>
      <c r="E327" s="3">
        <v>0.1</v>
      </c>
      <c r="F327" s="2">
        <f>+E13+E11</f>
        <v>25666.666666666668</v>
      </c>
      <c r="G327" s="2">
        <f>E327*F327</f>
        <v>2566.666666666667</v>
      </c>
    </row>
    <row r="328" spans="2:8">
      <c r="B328" s="8"/>
      <c r="C328" s="7" t="s">
        <v>76</v>
      </c>
      <c r="D328" s="4" t="s">
        <v>0</v>
      </c>
      <c r="E328" s="3">
        <f>+$D$21</f>
        <v>0.32</v>
      </c>
      <c r="F328" s="2">
        <f>G327</f>
        <v>2566.666666666667</v>
      </c>
      <c r="G328" s="2">
        <f>E328*F328</f>
        <v>821.33333333333348</v>
      </c>
    </row>
    <row r="329" spans="2:8">
      <c r="B329" s="8"/>
      <c r="C329" s="7"/>
    </row>
    <row r="330" spans="2:8">
      <c r="B330" s="12" t="s">
        <v>24</v>
      </c>
      <c r="C330" s="12" t="s">
        <v>23</v>
      </c>
      <c r="D330" s="15" t="s">
        <v>22</v>
      </c>
      <c r="E330" s="14" t="s">
        <v>21</v>
      </c>
      <c r="F330" s="13" t="s">
        <v>20</v>
      </c>
      <c r="G330" s="13" t="s">
        <v>19</v>
      </c>
      <c r="H330" s="59" t="s">
        <v>367</v>
      </c>
    </row>
    <row r="331" spans="2:8">
      <c r="B331" s="8" t="s">
        <v>155</v>
      </c>
      <c r="C331" s="8" t="s">
        <v>154</v>
      </c>
      <c r="D331" s="6" t="s">
        <v>51</v>
      </c>
      <c r="E331" s="18">
        <v>1</v>
      </c>
      <c r="F331" s="17">
        <f>SUM(G332:G358)</f>
        <v>40875.925227048487</v>
      </c>
      <c r="G331" s="17">
        <f>E331*F331</f>
        <v>40875.925227048487</v>
      </c>
      <c r="H331" s="59">
        <f>+Tabla2[[#This Row],[Columna6]]/$D$20</f>
        <v>1.7591143829703715</v>
      </c>
    </row>
    <row r="332" spans="2:8">
      <c r="B332" s="8"/>
      <c r="C332" s="7" t="s">
        <v>153</v>
      </c>
      <c r="D332" s="4" t="s">
        <v>116</v>
      </c>
      <c r="E332" s="3">
        <f>0.347</f>
        <v>0.34699999999999998</v>
      </c>
      <c r="F332" s="2">
        <v>8815</v>
      </c>
      <c r="G332" s="2">
        <f>F332*E332</f>
        <v>3058.8049999999998</v>
      </c>
    </row>
    <row r="333" spans="2:8">
      <c r="B333" s="8"/>
      <c r="C333" s="7" t="s">
        <v>141</v>
      </c>
      <c r="D333" s="4" t="s">
        <v>116</v>
      </c>
      <c r="E333" s="3">
        <f>1/(1.22*2.3)</f>
        <v>0.35637918745545266</v>
      </c>
      <c r="F333" s="2">
        <v>14500</v>
      </c>
      <c r="G333" s="2">
        <f>F333*E333</f>
        <v>5167.4982181040632</v>
      </c>
    </row>
    <row r="334" spans="2:8">
      <c r="B334" s="8"/>
      <c r="C334" s="7" t="s">
        <v>140</v>
      </c>
      <c r="D334" s="4" t="s">
        <v>16</v>
      </c>
      <c r="E334" s="3">
        <v>1</v>
      </c>
      <c r="F334" s="2">
        <f>+G333*5%</f>
        <v>258.37491090520319</v>
      </c>
      <c r="G334" s="2">
        <f>F334*E334</f>
        <v>258.37491090520319</v>
      </c>
    </row>
    <row r="335" spans="2:8">
      <c r="B335" s="8"/>
      <c r="C335" s="7" t="s">
        <v>144</v>
      </c>
      <c r="D335" s="4" t="s">
        <v>142</v>
      </c>
      <c r="E335" s="3">
        <v>1.05</v>
      </c>
      <c r="F335" s="2">
        <v>2621</v>
      </c>
      <c r="G335" s="2">
        <f>F335*E335</f>
        <v>2752.05</v>
      </c>
    </row>
    <row r="336" spans="2:8">
      <c r="B336" s="8"/>
      <c r="C336" s="7" t="s">
        <v>143</v>
      </c>
      <c r="D336" s="4" t="s">
        <v>142</v>
      </c>
      <c r="E336" s="3">
        <v>0.27800000000000002</v>
      </c>
      <c r="F336" s="2">
        <v>2554</v>
      </c>
      <c r="G336" s="2">
        <f>F336*E336</f>
        <v>710.01200000000006</v>
      </c>
    </row>
    <row r="337" spans="2:9">
      <c r="B337" s="8"/>
      <c r="C337" s="7" t="s">
        <v>139</v>
      </c>
      <c r="D337" s="4" t="s">
        <v>137</v>
      </c>
      <c r="E337" s="3">
        <v>4.16</v>
      </c>
      <c r="F337" s="2">
        <v>12</v>
      </c>
      <c r="G337" s="2">
        <f>F337*E337</f>
        <v>49.92</v>
      </c>
    </row>
    <row r="338" spans="2:9">
      <c r="B338" s="8"/>
      <c r="C338" s="7" t="s">
        <v>138</v>
      </c>
      <c r="D338" s="4" t="s">
        <v>137</v>
      </c>
      <c r="E338" s="3">
        <v>50</v>
      </c>
      <c r="F338" s="2">
        <v>12</v>
      </c>
      <c r="G338" s="2">
        <f>F338*E338</f>
        <v>600</v>
      </c>
    </row>
    <row r="339" spans="2:9">
      <c r="B339" s="8"/>
      <c r="C339" s="7" t="s">
        <v>136</v>
      </c>
      <c r="D339" s="4" t="s">
        <v>113</v>
      </c>
      <c r="E339" s="3">
        <v>5.6000000000000001E-2</v>
      </c>
      <c r="F339" s="2">
        <v>2890</v>
      </c>
      <c r="G339" s="2">
        <f>F339*E339</f>
        <v>161.84</v>
      </c>
    </row>
    <row r="340" spans="2:9">
      <c r="B340" s="8"/>
      <c r="C340" s="7" t="s">
        <v>135</v>
      </c>
      <c r="D340" s="4" t="s">
        <v>134</v>
      </c>
      <c r="E340" s="3">
        <v>0.4</v>
      </c>
      <c r="F340" s="2">
        <v>1300</v>
      </c>
      <c r="G340" s="2">
        <f>F340*E340</f>
        <v>520</v>
      </c>
    </row>
    <row r="341" spans="2:9">
      <c r="B341" s="8"/>
      <c r="C341" s="7" t="s">
        <v>133</v>
      </c>
      <c r="D341" s="4" t="s">
        <v>132</v>
      </c>
      <c r="E341" s="3">
        <v>0.4</v>
      </c>
      <c r="F341" s="2">
        <v>4000</v>
      </c>
      <c r="G341" s="2">
        <f>F341*E341</f>
        <v>1600</v>
      </c>
    </row>
    <row r="342" spans="2:9">
      <c r="B342" s="8"/>
      <c r="C342" s="7" t="s">
        <v>131</v>
      </c>
      <c r="D342" s="4" t="s">
        <v>44</v>
      </c>
      <c r="E342" s="3">
        <v>0.1</v>
      </c>
      <c r="F342" s="2">
        <f>+E14+E11</f>
        <v>30666.666666666668</v>
      </c>
      <c r="G342" s="2">
        <f>F342*E342</f>
        <v>3066.666666666667</v>
      </c>
    </row>
    <row r="343" spans="2:9">
      <c r="B343" s="8"/>
      <c r="C343" s="7" t="s">
        <v>76</v>
      </c>
      <c r="D343" s="4" t="s">
        <v>0</v>
      </c>
      <c r="E343" s="3">
        <f>+$D$21</f>
        <v>0.32</v>
      </c>
      <c r="F343" s="2">
        <f>G342</f>
        <v>3066.666666666667</v>
      </c>
      <c r="G343" s="2">
        <f>F343*E343</f>
        <v>981.33333333333348</v>
      </c>
    </row>
    <row r="344" spans="2:9">
      <c r="B344" s="8"/>
      <c r="C344" s="7" t="s">
        <v>152</v>
      </c>
      <c r="D344" s="4" t="s">
        <v>113</v>
      </c>
      <c r="E344" s="3">
        <f>0.1*1.1</f>
        <v>0.11000000000000001</v>
      </c>
      <c r="F344" s="2">
        <v>33940</v>
      </c>
      <c r="G344" s="2">
        <f>F344*E344</f>
        <v>3733.4000000000005</v>
      </c>
      <c r="I344" s="16"/>
    </row>
    <row r="345" spans="2:9">
      <c r="B345" s="8"/>
      <c r="C345" s="7" t="s">
        <v>63</v>
      </c>
      <c r="D345" s="4" t="s">
        <v>44</v>
      </c>
      <c r="E345" s="3">
        <v>0.02</v>
      </c>
      <c r="F345" s="2">
        <f>+E13</f>
        <v>16666.666666666668</v>
      </c>
      <c r="G345" s="2">
        <f>E345*F345</f>
        <v>333.33333333333337</v>
      </c>
    </row>
    <row r="346" spans="2:9">
      <c r="B346" s="8"/>
      <c r="C346" s="7" t="s">
        <v>76</v>
      </c>
      <c r="D346" s="4" t="s">
        <v>0</v>
      </c>
      <c r="E346" s="3">
        <f>+$D$21</f>
        <v>0.32</v>
      </c>
      <c r="F346" s="2">
        <f>G345</f>
        <v>333.33333333333337</v>
      </c>
      <c r="G346" s="2">
        <f>E346*F346</f>
        <v>106.66666666666669</v>
      </c>
    </row>
    <row r="347" spans="2:9">
      <c r="B347" s="8"/>
      <c r="C347" s="7" t="s">
        <v>151</v>
      </c>
      <c r="D347" s="4" t="s">
        <v>113</v>
      </c>
      <c r="E347" s="3">
        <v>0.23</v>
      </c>
      <c r="F347" s="2">
        <v>9740</v>
      </c>
      <c r="G347" s="2">
        <f>F347*E347</f>
        <v>2240.2000000000003</v>
      </c>
      <c r="I347" s="16"/>
    </row>
    <row r="348" spans="2:9">
      <c r="B348" s="8"/>
      <c r="C348" s="7" t="s">
        <v>63</v>
      </c>
      <c r="D348" s="4" t="s">
        <v>44</v>
      </c>
      <c r="E348" s="3">
        <v>0.02</v>
      </c>
      <c r="F348" s="2">
        <f>+E13</f>
        <v>16666.666666666668</v>
      </c>
      <c r="G348" s="2">
        <f>E348*F348</f>
        <v>333.33333333333337</v>
      </c>
    </row>
    <row r="349" spans="2:9">
      <c r="B349" s="8"/>
      <c r="C349" s="7" t="s">
        <v>76</v>
      </c>
      <c r="D349" s="4" t="s">
        <v>0</v>
      </c>
      <c r="E349" s="3">
        <f>+$D$21</f>
        <v>0.32</v>
      </c>
      <c r="F349" s="2">
        <f>G348</f>
        <v>333.33333333333337</v>
      </c>
      <c r="G349" s="2">
        <f>E349*F349</f>
        <v>106.66666666666669</v>
      </c>
    </row>
    <row r="350" spans="2:9">
      <c r="B350" s="8"/>
      <c r="C350" s="7" t="s">
        <v>112</v>
      </c>
      <c r="D350" s="4" t="s">
        <v>111</v>
      </c>
      <c r="E350" s="3">
        <v>0.08</v>
      </c>
      <c r="F350" s="2">
        <v>16511</v>
      </c>
      <c r="G350" s="2">
        <f>F350*E350</f>
        <v>1320.88</v>
      </c>
    </row>
    <row r="351" spans="2:9">
      <c r="B351" s="8"/>
      <c r="C351" s="7" t="s">
        <v>130</v>
      </c>
      <c r="D351" s="4" t="s">
        <v>129</v>
      </c>
      <c r="E351" s="3">
        <v>0.04</v>
      </c>
      <c r="F351" s="2">
        <v>2850</v>
      </c>
      <c r="G351" s="2">
        <f>F351*E351</f>
        <v>114</v>
      </c>
    </row>
    <row r="352" spans="2:9">
      <c r="B352" s="8"/>
      <c r="C352" s="7" t="s">
        <v>128</v>
      </c>
      <c r="D352" s="4" t="s">
        <v>113</v>
      </c>
      <c r="E352" s="3">
        <f>1.15/45</f>
        <v>2.5555555555555554E-2</v>
      </c>
      <c r="F352" s="2">
        <v>49500</v>
      </c>
      <c r="G352" s="2">
        <f>F352*E352</f>
        <v>1265</v>
      </c>
    </row>
    <row r="353" spans="2:8">
      <c r="B353" s="8"/>
      <c r="C353" s="7" t="s">
        <v>114</v>
      </c>
      <c r="D353" s="4" t="s">
        <v>113</v>
      </c>
      <c r="E353" s="3">
        <v>1.1111111111111112E-2</v>
      </c>
      <c r="F353" s="2">
        <v>8148</v>
      </c>
      <c r="G353" s="2">
        <f>F353*E353</f>
        <v>90.533333333333331</v>
      </c>
    </row>
    <row r="354" spans="2:8">
      <c r="B354" s="8"/>
      <c r="C354" s="7" t="s">
        <v>115</v>
      </c>
      <c r="D354" s="4" t="s">
        <v>111</v>
      </c>
      <c r="E354" s="3">
        <v>8.8235294117647065E-2</v>
      </c>
      <c r="F354" s="2">
        <v>24768</v>
      </c>
      <c r="G354" s="2">
        <f>F354*E354</f>
        <v>2185.4117647058824</v>
      </c>
    </row>
    <row r="355" spans="2:8">
      <c r="B355" s="8"/>
      <c r="C355" s="7" t="s">
        <v>125</v>
      </c>
      <c r="D355" s="4" t="s">
        <v>44</v>
      </c>
      <c r="E355" s="3">
        <v>0.25</v>
      </c>
      <c r="F355" s="2">
        <f>+E14</f>
        <v>21666.666666666668</v>
      </c>
      <c r="G355" s="2">
        <f>F355*E355</f>
        <v>5416.666666666667</v>
      </c>
    </row>
    <row r="356" spans="2:8">
      <c r="B356" s="8"/>
      <c r="C356" s="7" t="s">
        <v>101</v>
      </c>
      <c r="D356" s="4" t="s">
        <v>44</v>
      </c>
      <c r="E356" s="3">
        <v>0.25</v>
      </c>
      <c r="F356" s="2">
        <f>+E11</f>
        <v>9000</v>
      </c>
      <c r="G356" s="2">
        <f>F356*E356</f>
        <v>2250</v>
      </c>
    </row>
    <row r="357" spans="2:8">
      <c r="B357" s="8"/>
      <c r="C357" s="7" t="s">
        <v>76</v>
      </c>
      <c r="D357" s="4" t="s">
        <v>0</v>
      </c>
      <c r="E357" s="3">
        <f>+$D$21</f>
        <v>0.32</v>
      </c>
      <c r="F357" s="2">
        <f>G355+G356</f>
        <v>7666.666666666667</v>
      </c>
      <c r="G357" s="2">
        <f>F357*E357</f>
        <v>2453.3333333333335</v>
      </c>
    </row>
    <row r="358" spans="2:8">
      <c r="B358" s="8"/>
      <c r="C358" s="7"/>
    </row>
    <row r="359" spans="2:8">
      <c r="B359" s="12" t="s">
        <v>24</v>
      </c>
      <c r="C359" s="12" t="s">
        <v>23</v>
      </c>
      <c r="D359" s="15" t="s">
        <v>22</v>
      </c>
      <c r="E359" s="14" t="s">
        <v>21</v>
      </c>
      <c r="F359" s="13" t="s">
        <v>20</v>
      </c>
      <c r="G359" s="13" t="s">
        <v>19</v>
      </c>
      <c r="H359" s="59" t="s">
        <v>367</v>
      </c>
    </row>
    <row r="360" spans="2:8">
      <c r="B360" s="8" t="s">
        <v>150</v>
      </c>
      <c r="C360" s="8" t="s">
        <v>149</v>
      </c>
      <c r="D360" s="6" t="s">
        <v>51</v>
      </c>
      <c r="E360" s="18">
        <v>1</v>
      </c>
      <c r="F360" s="17">
        <f>SUM(G361:G362)</f>
        <v>144401</v>
      </c>
      <c r="G360" s="17">
        <f>E360*F360</f>
        <v>144401</v>
      </c>
      <c r="H360" s="59">
        <f>+Tabla2[[#This Row],[Columna6]]/$D$20</f>
        <v>6.2143639466102041</v>
      </c>
    </row>
    <row r="361" spans="2:8">
      <c r="B361" s="8"/>
      <c r="C361" s="7" t="s">
        <v>148</v>
      </c>
      <c r="D361" s="4" t="s">
        <v>51</v>
      </c>
      <c r="E361" s="3">
        <v>1</v>
      </c>
      <c r="F361" s="2">
        <v>110500</v>
      </c>
      <c r="G361" s="2">
        <f>F361*E361</f>
        <v>110500</v>
      </c>
    </row>
    <row r="362" spans="2:8">
      <c r="B362" s="8"/>
      <c r="C362" s="7" t="s">
        <v>147</v>
      </c>
      <c r="D362" s="4" t="s">
        <v>51</v>
      </c>
      <c r="E362" s="3">
        <v>1</v>
      </c>
      <c r="F362" s="2">
        <v>33901</v>
      </c>
      <c r="G362" s="2">
        <f>E362*F362</f>
        <v>33901</v>
      </c>
    </row>
    <row r="363" spans="2:8">
      <c r="B363" s="8"/>
      <c r="C363" s="7"/>
    </row>
    <row r="364" spans="2:8">
      <c r="B364" s="12" t="s">
        <v>24</v>
      </c>
      <c r="C364" s="12" t="s">
        <v>23</v>
      </c>
      <c r="D364" s="15" t="s">
        <v>22</v>
      </c>
      <c r="E364" s="14" t="s">
        <v>21</v>
      </c>
      <c r="F364" s="13" t="s">
        <v>20</v>
      </c>
      <c r="G364" s="13" t="s">
        <v>19</v>
      </c>
      <c r="H364" s="59" t="s">
        <v>367</v>
      </c>
    </row>
    <row r="365" spans="2:8">
      <c r="B365" s="8" t="s">
        <v>146</v>
      </c>
      <c r="C365" s="8" t="s">
        <v>145</v>
      </c>
      <c r="D365" s="6" t="s">
        <v>51</v>
      </c>
      <c r="E365" s="18">
        <v>1</v>
      </c>
      <c r="F365" s="17">
        <f>SUM(G366:G387)</f>
        <v>34472.750030970048</v>
      </c>
      <c r="G365" s="17">
        <f>E365*F365</f>
        <v>34472.750030970048</v>
      </c>
      <c r="H365" s="59">
        <f>+Tabla2[[#This Row],[Columna6]]/$D$20</f>
        <v>1.4835507713448386</v>
      </c>
    </row>
    <row r="366" spans="2:8">
      <c r="B366" s="8"/>
      <c r="C366" s="7" t="s">
        <v>144</v>
      </c>
      <c r="D366" s="4" t="s">
        <v>142</v>
      </c>
      <c r="E366" s="3">
        <v>1.05</v>
      </c>
      <c r="F366" s="2">
        <v>2621</v>
      </c>
      <c r="G366" s="2">
        <f>F366*E366</f>
        <v>2752.05</v>
      </c>
    </row>
    <row r="367" spans="2:8">
      <c r="B367" s="8"/>
      <c r="C367" s="7" t="s">
        <v>143</v>
      </c>
      <c r="D367" s="4" t="s">
        <v>142</v>
      </c>
      <c r="E367" s="3">
        <v>0.27800000000000002</v>
      </c>
      <c r="F367" s="2">
        <v>2554</v>
      </c>
      <c r="G367" s="2">
        <f>F367*E367</f>
        <v>710.01200000000006</v>
      </c>
    </row>
    <row r="368" spans="2:8">
      <c r="B368" s="8"/>
      <c r="C368" s="7" t="s">
        <v>141</v>
      </c>
      <c r="D368" s="4" t="s">
        <v>116</v>
      </c>
      <c r="E368" s="3">
        <f>1/(1.22*2.3)</f>
        <v>0.35637918745545266</v>
      </c>
      <c r="F368" s="2">
        <v>14500</v>
      </c>
      <c r="G368" s="2">
        <f>F368*E368</f>
        <v>5167.4982181040632</v>
      </c>
    </row>
    <row r="369" spans="2:7">
      <c r="B369" s="8"/>
      <c r="C369" s="7" t="s">
        <v>140</v>
      </c>
      <c r="D369" s="4" t="s">
        <v>16</v>
      </c>
      <c r="E369" s="3">
        <v>1</v>
      </c>
      <c r="F369" s="2">
        <f>+G368*5%</f>
        <v>258.37491090520319</v>
      </c>
      <c r="G369" s="2">
        <f>F369*E369</f>
        <v>258.37491090520319</v>
      </c>
    </row>
    <row r="370" spans="2:7">
      <c r="B370" s="8"/>
      <c r="C370" s="7" t="s">
        <v>139</v>
      </c>
      <c r="D370" s="4" t="s">
        <v>137</v>
      </c>
      <c r="E370" s="3">
        <v>4.16</v>
      </c>
      <c r="F370" s="2">
        <v>12</v>
      </c>
      <c r="G370" s="2">
        <f>F370*E370</f>
        <v>49.92</v>
      </c>
    </row>
    <row r="371" spans="2:7">
      <c r="B371" s="8"/>
      <c r="C371" s="7" t="s">
        <v>138</v>
      </c>
      <c r="D371" s="4" t="s">
        <v>137</v>
      </c>
      <c r="E371" s="3">
        <v>50</v>
      </c>
      <c r="F371" s="2">
        <v>12</v>
      </c>
      <c r="G371" s="2">
        <f>F371*E371</f>
        <v>600</v>
      </c>
    </row>
    <row r="372" spans="2:7">
      <c r="B372" s="8"/>
      <c r="C372" s="7" t="s">
        <v>136</v>
      </c>
      <c r="D372" s="4" t="s">
        <v>113</v>
      </c>
      <c r="E372" s="3">
        <v>5.6000000000000001E-2</v>
      </c>
      <c r="F372" s="2">
        <v>2890</v>
      </c>
      <c r="G372" s="2">
        <f>F372*E372</f>
        <v>161.84</v>
      </c>
    </row>
    <row r="373" spans="2:7">
      <c r="B373" s="8"/>
      <c r="C373" s="7" t="s">
        <v>135</v>
      </c>
      <c r="D373" s="4" t="s">
        <v>134</v>
      </c>
      <c r="E373" s="3">
        <v>0.4</v>
      </c>
      <c r="F373" s="2">
        <v>1300</v>
      </c>
      <c r="G373" s="2">
        <f>F373*E373</f>
        <v>520</v>
      </c>
    </row>
    <row r="374" spans="2:7">
      <c r="B374" s="8"/>
      <c r="C374" s="7" t="s">
        <v>133</v>
      </c>
      <c r="D374" s="4" t="s">
        <v>132</v>
      </c>
      <c r="E374" s="3">
        <v>0.4</v>
      </c>
      <c r="F374" s="2">
        <v>4000</v>
      </c>
      <c r="G374" s="2">
        <f>F374*E374</f>
        <v>1600</v>
      </c>
    </row>
    <row r="375" spans="2:7">
      <c r="B375" s="8"/>
      <c r="C375" s="7" t="s">
        <v>131</v>
      </c>
      <c r="D375" s="4" t="s">
        <v>44</v>
      </c>
      <c r="E375" s="3">
        <v>0.1</v>
      </c>
      <c r="F375" s="2">
        <f>+E14+E11</f>
        <v>30666.666666666668</v>
      </c>
      <c r="G375" s="2">
        <f>F375*E375</f>
        <v>3066.666666666667</v>
      </c>
    </row>
    <row r="376" spans="2:7">
      <c r="B376" s="8"/>
      <c r="C376" s="7" t="s">
        <v>76</v>
      </c>
      <c r="D376" s="4" t="s">
        <v>0</v>
      </c>
      <c r="E376" s="3">
        <f>+$D$21</f>
        <v>0.32</v>
      </c>
      <c r="F376" s="2">
        <f>G375</f>
        <v>3066.666666666667</v>
      </c>
      <c r="G376" s="2">
        <f>F376*E376</f>
        <v>981.33333333333348</v>
      </c>
    </row>
    <row r="377" spans="2:7">
      <c r="B377" s="8"/>
      <c r="C377" s="7" t="s">
        <v>117</v>
      </c>
      <c r="D377" s="4" t="s">
        <v>116</v>
      </c>
      <c r="E377" s="3">
        <v>2</v>
      </c>
      <c r="F377" s="2">
        <v>900</v>
      </c>
      <c r="G377" s="2">
        <f>F377*E377</f>
        <v>1800</v>
      </c>
    </row>
    <row r="378" spans="2:7">
      <c r="B378" s="8"/>
      <c r="C378" s="7" t="s">
        <v>112</v>
      </c>
      <c r="D378" s="4" t="s">
        <v>111</v>
      </c>
      <c r="E378" s="3">
        <v>0.16666666666666666</v>
      </c>
      <c r="F378" s="2">
        <v>16511</v>
      </c>
      <c r="G378" s="2">
        <f>F378*E378</f>
        <v>2751.833333333333</v>
      </c>
    </row>
    <row r="379" spans="2:7">
      <c r="B379" s="8"/>
      <c r="C379" s="7" t="s">
        <v>130</v>
      </c>
      <c r="D379" s="4" t="s">
        <v>129</v>
      </c>
      <c r="E379" s="3">
        <f>3/(42.5)</f>
        <v>7.0588235294117646E-2</v>
      </c>
      <c r="F379" s="2">
        <v>2850</v>
      </c>
      <c r="G379" s="2">
        <f>F379*E379</f>
        <v>201.1764705882353</v>
      </c>
    </row>
    <row r="380" spans="2:7">
      <c r="B380" s="8"/>
      <c r="C380" s="7" t="s">
        <v>128</v>
      </c>
      <c r="D380" s="4" t="s">
        <v>113</v>
      </c>
      <c r="E380" s="3">
        <f>1.15/45</f>
        <v>2.5555555555555554E-2</v>
      </c>
      <c r="F380" s="2">
        <v>49500</v>
      </c>
      <c r="G380" s="2">
        <f>F380*E380</f>
        <v>1265</v>
      </c>
    </row>
    <row r="381" spans="2:7">
      <c r="B381" s="8"/>
      <c r="C381" s="7" t="s">
        <v>114</v>
      </c>
      <c r="D381" s="4" t="s">
        <v>113</v>
      </c>
      <c r="E381" s="3">
        <v>1.1111111111111112E-2</v>
      </c>
      <c r="F381" s="2">
        <v>8148</v>
      </c>
      <c r="G381" s="2">
        <f>F381*E381</f>
        <v>90.533333333333331</v>
      </c>
    </row>
    <row r="382" spans="2:7">
      <c r="B382" s="8"/>
      <c r="C382" s="7" t="s">
        <v>115</v>
      </c>
      <c r="D382" s="4" t="s">
        <v>111</v>
      </c>
      <c r="E382" s="3">
        <v>8.8235294117647065E-2</v>
      </c>
      <c r="F382" s="2">
        <v>24768</v>
      </c>
      <c r="G382" s="2">
        <f>F382*E382</f>
        <v>2185.4117647058824</v>
      </c>
    </row>
    <row r="383" spans="2:7">
      <c r="B383" s="8"/>
      <c r="C383" s="7" t="s">
        <v>127</v>
      </c>
      <c r="D383" s="4" t="s">
        <v>126</v>
      </c>
      <c r="E383" s="3">
        <f>0.15/2.5</f>
        <v>0.06</v>
      </c>
      <c r="F383" s="2">
        <v>3185</v>
      </c>
      <c r="G383" s="2">
        <f>F383*E383</f>
        <v>191.1</v>
      </c>
    </row>
    <row r="384" spans="2:7">
      <c r="B384" s="8"/>
      <c r="C384" s="7" t="s">
        <v>125</v>
      </c>
      <c r="D384" s="4" t="s">
        <v>44</v>
      </c>
      <c r="E384" s="3">
        <v>0.25</v>
      </c>
      <c r="F384" s="2">
        <f>+E14</f>
        <v>21666.666666666668</v>
      </c>
      <c r="G384" s="2">
        <f>F384*E384</f>
        <v>5416.666666666667</v>
      </c>
    </row>
    <row r="385" spans="2:9">
      <c r="B385" s="8"/>
      <c r="C385" s="7" t="s">
        <v>101</v>
      </c>
      <c r="D385" s="4" t="s">
        <v>44</v>
      </c>
      <c r="E385" s="3">
        <v>0.25</v>
      </c>
      <c r="F385" s="2">
        <f>+E11</f>
        <v>9000</v>
      </c>
      <c r="G385" s="2">
        <f>F385*E385</f>
        <v>2250</v>
      </c>
    </row>
    <row r="386" spans="2:9">
      <c r="B386" s="8"/>
      <c r="C386" s="7" t="s">
        <v>76</v>
      </c>
      <c r="D386" s="4" t="s">
        <v>0</v>
      </c>
      <c r="E386" s="3">
        <f>+$D$21</f>
        <v>0.32</v>
      </c>
      <c r="F386" s="2">
        <f>G384+G385</f>
        <v>7666.666666666667</v>
      </c>
      <c r="G386" s="2">
        <f>F386*E386</f>
        <v>2453.3333333333335</v>
      </c>
    </row>
    <row r="387" spans="2:9">
      <c r="B387" s="8"/>
      <c r="C387" s="7"/>
    </row>
    <row r="388" spans="2:9">
      <c r="B388" s="12" t="s">
        <v>24</v>
      </c>
      <c r="C388" s="12" t="s">
        <v>23</v>
      </c>
      <c r="D388" s="15" t="s">
        <v>22</v>
      </c>
      <c r="E388" s="14" t="s">
        <v>21</v>
      </c>
      <c r="F388" s="13" t="s">
        <v>20</v>
      </c>
      <c r="G388" s="13" t="s">
        <v>19</v>
      </c>
      <c r="H388" s="59" t="s">
        <v>367</v>
      </c>
    </row>
    <row r="389" spans="2:9">
      <c r="B389" s="8" t="s">
        <v>124</v>
      </c>
      <c r="C389" s="8" t="s">
        <v>123</v>
      </c>
      <c r="D389" s="6" t="s">
        <v>54</v>
      </c>
      <c r="E389" s="18">
        <v>1</v>
      </c>
      <c r="F389" s="17">
        <f>SUM(G390:G396)</f>
        <v>13315.713333333333</v>
      </c>
      <c r="G389" s="17">
        <f>E389*F389</f>
        <v>13315.713333333333</v>
      </c>
      <c r="H389" s="59">
        <f>+Tabla2[[#This Row],[Columna6]]/$D$20</f>
        <v>0.57304789344993068</v>
      </c>
    </row>
    <row r="390" spans="2:9">
      <c r="B390" s="8"/>
      <c r="C390" s="7" t="s">
        <v>115</v>
      </c>
      <c r="D390" s="4" t="s">
        <v>111</v>
      </c>
      <c r="E390" s="3">
        <v>0.06</v>
      </c>
      <c r="F390" s="2">
        <v>24768</v>
      </c>
      <c r="G390" s="2">
        <f>F390*E390</f>
        <v>1486.08</v>
      </c>
    </row>
    <row r="391" spans="2:9">
      <c r="B391" s="8"/>
      <c r="C391" s="7" t="s">
        <v>114</v>
      </c>
      <c r="D391" s="4" t="s">
        <v>113</v>
      </c>
      <c r="E391" s="3">
        <v>1.1111111111111099E-2</v>
      </c>
      <c r="F391" s="2">
        <v>8148</v>
      </c>
      <c r="G391" s="2">
        <f>F391*E391</f>
        <v>90.533333333333232</v>
      </c>
    </row>
    <row r="392" spans="2:9">
      <c r="B392" s="8"/>
      <c r="C392" s="7" t="s">
        <v>112</v>
      </c>
      <c r="D392" s="4" t="s">
        <v>111</v>
      </c>
      <c r="E392" s="3">
        <v>0.1</v>
      </c>
      <c r="F392" s="2">
        <v>16511</v>
      </c>
      <c r="G392" s="2">
        <f>F392*E392</f>
        <v>1651.1000000000001</v>
      </c>
    </row>
    <row r="393" spans="2:9">
      <c r="B393" s="8"/>
      <c r="C393" s="7" t="s">
        <v>122</v>
      </c>
      <c r="D393" s="4" t="s">
        <v>54</v>
      </c>
      <c r="E393" s="3">
        <v>1</v>
      </c>
      <c r="F393" s="2">
        <v>1200</v>
      </c>
      <c r="G393" s="2">
        <f>E393*F393</f>
        <v>1200</v>
      </c>
    </row>
    <row r="394" spans="2:9">
      <c r="B394" s="8"/>
      <c r="C394" s="7" t="s">
        <v>121</v>
      </c>
      <c r="D394" s="4" t="s">
        <v>44</v>
      </c>
      <c r="E394" s="3">
        <v>0.2</v>
      </c>
      <c r="F394" s="2">
        <f>+E10</f>
        <v>8000</v>
      </c>
      <c r="G394" s="2">
        <f>E394*F394</f>
        <v>1600</v>
      </c>
    </row>
    <row r="395" spans="2:9">
      <c r="B395" s="8"/>
      <c r="C395" s="7" t="s">
        <v>120</v>
      </c>
      <c r="D395" s="4" t="s">
        <v>44</v>
      </c>
      <c r="E395" s="3">
        <v>0.2</v>
      </c>
      <c r="F395" s="2">
        <f>+E13+E11</f>
        <v>25666.666666666668</v>
      </c>
      <c r="G395" s="2">
        <f>E395*F395</f>
        <v>5133.3333333333339</v>
      </c>
    </row>
    <row r="396" spans="2:9">
      <c r="B396" s="8"/>
      <c r="C396" s="7" t="s">
        <v>76</v>
      </c>
      <c r="D396" s="4" t="s">
        <v>0</v>
      </c>
      <c r="E396" s="3">
        <f>+$D$21</f>
        <v>0.32</v>
      </c>
      <c r="F396" s="2">
        <f>+G394+G395</f>
        <v>6733.3333333333339</v>
      </c>
      <c r="G396" s="2">
        <f>E396*F396</f>
        <v>2154.666666666667</v>
      </c>
    </row>
    <row r="397" spans="2:9">
      <c r="B397" s="8"/>
      <c r="C397" s="7"/>
    </row>
    <row r="398" spans="2:9">
      <c r="B398" s="12" t="s">
        <v>24</v>
      </c>
      <c r="C398" s="12" t="s">
        <v>23</v>
      </c>
      <c r="D398" s="15" t="s">
        <v>22</v>
      </c>
      <c r="E398" s="14" t="s">
        <v>21</v>
      </c>
      <c r="F398" s="13" t="s">
        <v>20</v>
      </c>
      <c r="G398" s="13" t="s">
        <v>19</v>
      </c>
      <c r="H398" s="59" t="s">
        <v>367</v>
      </c>
      <c r="I398" s="16"/>
    </row>
    <row r="399" spans="2:9">
      <c r="B399" s="8" t="s">
        <v>119</v>
      </c>
      <c r="C399" s="8" t="s">
        <v>118</v>
      </c>
      <c r="D399" s="6" t="s">
        <v>51</v>
      </c>
      <c r="E399" s="18">
        <v>1</v>
      </c>
      <c r="F399" s="17">
        <f>SUM(G400:G406)</f>
        <v>19800.98</v>
      </c>
      <c r="G399" s="17">
        <f>E399*F399</f>
        <v>19800.98</v>
      </c>
      <c r="H399" s="59">
        <f>+Tabla2[[#This Row],[Columna6]]/$D$20</f>
        <v>0.85214434955124763</v>
      </c>
    </row>
    <row r="400" spans="2:9">
      <c r="B400" s="8"/>
      <c r="C400" s="7" t="s">
        <v>117</v>
      </c>
      <c r="D400" s="4" t="s">
        <v>116</v>
      </c>
      <c r="E400" s="3">
        <v>15</v>
      </c>
      <c r="F400" s="2">
        <v>902</v>
      </c>
      <c r="G400" s="2">
        <f>F400*E400</f>
        <v>13530</v>
      </c>
    </row>
    <row r="401" spans="2:8">
      <c r="B401" s="8"/>
      <c r="C401" s="7" t="s">
        <v>115</v>
      </c>
      <c r="D401" s="4" t="s">
        <v>111</v>
      </c>
      <c r="E401" s="3">
        <v>0.05</v>
      </c>
      <c r="F401" s="2">
        <v>24768</v>
      </c>
      <c r="G401" s="2">
        <f>F401*E401</f>
        <v>1238.4000000000001</v>
      </c>
    </row>
    <row r="402" spans="2:8">
      <c r="B402" s="8"/>
      <c r="C402" s="7" t="s">
        <v>114</v>
      </c>
      <c r="D402" s="4" t="s">
        <v>113</v>
      </c>
      <c r="E402" s="3">
        <v>0.01</v>
      </c>
      <c r="F402" s="2">
        <v>8148</v>
      </c>
      <c r="G402" s="2">
        <f>F402*E402</f>
        <v>81.48</v>
      </c>
    </row>
    <row r="403" spans="2:8">
      <c r="B403" s="8"/>
      <c r="C403" s="7" t="s">
        <v>112</v>
      </c>
      <c r="D403" s="4" t="s">
        <v>111</v>
      </c>
      <c r="E403" s="3">
        <v>0.1</v>
      </c>
      <c r="F403" s="2">
        <v>16511</v>
      </c>
      <c r="G403" s="2">
        <f>F403*E403</f>
        <v>1651.1000000000001</v>
      </c>
    </row>
    <row r="404" spans="2:8">
      <c r="B404" s="8"/>
      <c r="C404" s="7" t="s">
        <v>110</v>
      </c>
      <c r="D404" s="4" t="s">
        <v>44</v>
      </c>
      <c r="E404" s="3">
        <v>0.15</v>
      </c>
      <c r="F404" s="2">
        <f>+E13</f>
        <v>16666.666666666668</v>
      </c>
      <c r="G404" s="2">
        <f>E404*F404</f>
        <v>2500</v>
      </c>
    </row>
    <row r="405" spans="2:8">
      <c r="B405" s="8"/>
      <c r="C405" s="7" t="s">
        <v>76</v>
      </c>
      <c r="D405" s="4" t="s">
        <v>0</v>
      </c>
      <c r="E405" s="3">
        <f>+$D$21</f>
        <v>0.32</v>
      </c>
      <c r="F405" s="2">
        <f>+G404</f>
        <v>2500</v>
      </c>
      <c r="G405" s="2">
        <f>E405*F405</f>
        <v>800</v>
      </c>
    </row>
    <row r="406" spans="2:8">
      <c r="B406" s="8"/>
      <c r="C406" s="7"/>
    </row>
    <row r="407" spans="2:8">
      <c r="B407" s="12" t="s">
        <v>24</v>
      </c>
      <c r="C407" s="12" t="s">
        <v>23</v>
      </c>
      <c r="D407" s="15" t="s">
        <v>22</v>
      </c>
      <c r="E407" s="14" t="s">
        <v>21</v>
      </c>
      <c r="F407" s="13" t="s">
        <v>20</v>
      </c>
      <c r="G407" s="13" t="s">
        <v>19</v>
      </c>
      <c r="H407" s="59" t="s">
        <v>367</v>
      </c>
    </row>
    <row r="408" spans="2:8">
      <c r="B408" s="8" t="s">
        <v>109</v>
      </c>
      <c r="C408" s="8" t="s">
        <v>108</v>
      </c>
      <c r="D408" s="6" t="s">
        <v>25</v>
      </c>
      <c r="E408" s="18">
        <v>0.05</v>
      </c>
      <c r="F408" s="17">
        <f>SUM(G409:G422)</f>
        <v>53554.127999999997</v>
      </c>
      <c r="G408" s="17">
        <f>E408*F408</f>
        <v>2677.7064</v>
      </c>
      <c r="H408" s="59">
        <f>+Tabla2[[#This Row],[Columna6]]/$D$20</f>
        <v>0.11523633570243559</v>
      </c>
    </row>
    <row r="409" spans="2:8">
      <c r="B409" s="7"/>
      <c r="C409" s="7" t="s">
        <v>107</v>
      </c>
      <c r="D409" s="4" t="s">
        <v>25</v>
      </c>
      <c r="E409" s="3">
        <v>1</v>
      </c>
      <c r="F409" s="2">
        <v>36550</v>
      </c>
      <c r="G409" s="2">
        <f>E409*F409</f>
        <v>36550</v>
      </c>
    </row>
    <row r="410" spans="2:8">
      <c r="B410" s="7"/>
      <c r="C410" s="7" t="s">
        <v>49</v>
      </c>
      <c r="D410" s="20" t="s">
        <v>0</v>
      </c>
      <c r="E410" s="3">
        <v>0.05</v>
      </c>
      <c r="F410" s="2">
        <f>G409</f>
        <v>36550</v>
      </c>
      <c r="G410" s="2">
        <f>E410*F410</f>
        <v>1827.5</v>
      </c>
    </row>
    <row r="411" spans="2:8">
      <c r="B411" s="8"/>
      <c r="C411" s="7" t="s">
        <v>106</v>
      </c>
      <c r="D411" s="4" t="s">
        <v>25</v>
      </c>
      <c r="E411" s="3">
        <v>1</v>
      </c>
      <c r="F411" s="2">
        <v>7525</v>
      </c>
      <c r="G411" s="2">
        <f>E411*F411</f>
        <v>7525</v>
      </c>
    </row>
    <row r="412" spans="2:8">
      <c r="B412" s="7"/>
      <c r="C412" s="7" t="s">
        <v>105</v>
      </c>
      <c r="D412" s="20" t="s">
        <v>104</v>
      </c>
      <c r="E412" s="3">
        <v>5</v>
      </c>
      <c r="F412" s="2">
        <v>250</v>
      </c>
      <c r="G412" s="2">
        <f>E412*F412</f>
        <v>1250</v>
      </c>
    </row>
    <row r="413" spans="2:8">
      <c r="B413" s="7"/>
      <c r="C413" s="7" t="s">
        <v>48</v>
      </c>
      <c r="D413" s="4" t="s">
        <v>44</v>
      </c>
      <c r="E413" s="3">
        <v>0.06</v>
      </c>
      <c r="F413" s="2">
        <v>5210</v>
      </c>
      <c r="G413" s="2">
        <f>E413*F413</f>
        <v>312.59999999999997</v>
      </c>
    </row>
    <row r="414" spans="2:8">
      <c r="B414" s="7"/>
      <c r="C414" s="7" t="s">
        <v>47</v>
      </c>
      <c r="D414" s="4" t="s">
        <v>44</v>
      </c>
      <c r="E414" s="3">
        <v>0.06</v>
      </c>
      <c r="F414" s="2">
        <f>+E11</f>
        <v>9000</v>
      </c>
      <c r="G414" s="2">
        <f>E414*F414</f>
        <v>540</v>
      </c>
    </row>
    <row r="415" spans="2:8">
      <c r="B415" s="7"/>
      <c r="C415" s="7" t="s">
        <v>46</v>
      </c>
      <c r="D415" s="4" t="s">
        <v>44</v>
      </c>
      <c r="E415" s="3">
        <v>0.06</v>
      </c>
      <c r="F415" s="2">
        <f>+E12</f>
        <v>11666.666666666666</v>
      </c>
      <c r="G415" s="2">
        <f>E415*F415</f>
        <v>699.99999999999989</v>
      </c>
    </row>
    <row r="416" spans="2:8">
      <c r="B416" s="7"/>
      <c r="C416" s="7" t="s">
        <v>45</v>
      </c>
      <c r="D416" s="4" t="s">
        <v>44</v>
      </c>
      <c r="E416" s="3">
        <v>0.06</v>
      </c>
      <c r="F416" s="2">
        <f>+E10</f>
        <v>8000</v>
      </c>
      <c r="G416" s="2">
        <f>E416*F416</f>
        <v>480</v>
      </c>
    </row>
    <row r="417" spans="2:8">
      <c r="B417" s="7"/>
      <c r="C417" s="7" t="s">
        <v>43</v>
      </c>
      <c r="D417" s="4" t="s">
        <v>0</v>
      </c>
      <c r="E417" s="3">
        <f>+$D$21</f>
        <v>0.32</v>
      </c>
      <c r="F417" s="2">
        <f>SUM(G414:G416)</f>
        <v>1720</v>
      </c>
      <c r="G417" s="2">
        <f>E417*F417</f>
        <v>550.4</v>
      </c>
    </row>
    <row r="418" spans="2:8">
      <c r="B418" s="8"/>
      <c r="C418" s="7" t="s">
        <v>103</v>
      </c>
      <c r="D418" s="4" t="s">
        <v>102</v>
      </c>
      <c r="E418" s="3">
        <v>8.7999999999999995E-2</v>
      </c>
      <c r="F418" s="2">
        <v>36900</v>
      </c>
      <c r="G418" s="2">
        <f>E418*F418</f>
        <v>3247.2</v>
      </c>
    </row>
    <row r="419" spans="2:8">
      <c r="B419" s="8"/>
      <c r="C419" s="7" t="s">
        <v>101</v>
      </c>
      <c r="D419" s="4" t="s">
        <v>44</v>
      </c>
      <c r="E419" s="3">
        <v>4.8099999999999997E-2</v>
      </c>
      <c r="F419" s="2">
        <f>+E11</f>
        <v>9000</v>
      </c>
      <c r="G419" s="2">
        <f>E419*F419</f>
        <v>432.9</v>
      </c>
    </row>
    <row r="420" spans="2:8">
      <c r="B420" s="8"/>
      <c r="C420" s="7" t="s">
        <v>43</v>
      </c>
      <c r="D420" s="4" t="s">
        <v>0</v>
      </c>
      <c r="E420" s="3">
        <f>+$D$21</f>
        <v>0.32</v>
      </c>
      <c r="F420" s="2">
        <f>+G419</f>
        <v>432.9</v>
      </c>
      <c r="G420" s="2">
        <f>E420*F420</f>
        <v>138.52799999999999</v>
      </c>
    </row>
    <row r="421" spans="2:8">
      <c r="B421" s="8"/>
      <c r="C421" s="8"/>
      <c r="D421" s="6"/>
      <c r="E421" s="18"/>
      <c r="F421" s="17"/>
      <c r="G421" s="17"/>
    </row>
    <row r="422" spans="2:8">
      <c r="B422" s="7"/>
      <c r="C422" s="7"/>
    </row>
    <row r="423" spans="2:8">
      <c r="B423" s="12" t="s">
        <v>24</v>
      </c>
      <c r="C423" s="12" t="s">
        <v>23</v>
      </c>
      <c r="D423" s="15" t="s">
        <v>22</v>
      </c>
      <c r="E423" s="14" t="s">
        <v>21</v>
      </c>
      <c r="F423" s="13" t="s">
        <v>20</v>
      </c>
      <c r="G423" s="13" t="s">
        <v>19</v>
      </c>
      <c r="H423" s="59" t="s">
        <v>367</v>
      </c>
    </row>
    <row r="424" spans="2:8">
      <c r="B424" s="8" t="s">
        <v>100</v>
      </c>
      <c r="C424" s="8" t="s">
        <v>99</v>
      </c>
      <c r="D424" s="6" t="s">
        <v>25</v>
      </c>
      <c r="E424" s="18">
        <v>1</v>
      </c>
      <c r="F424" s="17">
        <f>SUM(G425:G431)</f>
        <v>69257.76675000001</v>
      </c>
      <c r="G424" s="17">
        <f>E424*F424</f>
        <v>69257.76675000001</v>
      </c>
      <c r="H424" s="59">
        <f>+Tabla2[[#This Row],[Columna6]]/$D$20</f>
        <v>2.9805400843064729</v>
      </c>
    </row>
    <row r="425" spans="2:8">
      <c r="B425" s="8"/>
      <c r="C425" s="7" t="s">
        <v>98</v>
      </c>
      <c r="D425" s="4" t="s">
        <v>25</v>
      </c>
      <c r="E425" s="3">
        <v>1</v>
      </c>
      <c r="F425" s="2">
        <f>2.7*D20</f>
        <v>62738.955000000009</v>
      </c>
      <c r="G425" s="2">
        <f>E425*F425</f>
        <v>62738.955000000009</v>
      </c>
    </row>
    <row r="426" spans="2:8">
      <c r="B426" s="8"/>
      <c r="C426" s="7" t="s">
        <v>49</v>
      </c>
      <c r="D426" s="20" t="s">
        <v>0</v>
      </c>
      <c r="E426" s="3">
        <v>0.05</v>
      </c>
      <c r="F426" s="2">
        <f>G425</f>
        <v>62738.955000000009</v>
      </c>
      <c r="G426" s="2">
        <f>E426*F426</f>
        <v>3136.9477500000007</v>
      </c>
    </row>
    <row r="427" spans="2:8">
      <c r="B427" s="8"/>
      <c r="C427" s="7" t="s">
        <v>48</v>
      </c>
      <c r="D427" s="4" t="s">
        <v>97</v>
      </c>
      <c r="E427" s="3">
        <v>0.06</v>
      </c>
      <c r="F427" s="2">
        <v>15000</v>
      </c>
      <c r="G427" s="2">
        <f>E427*F427</f>
        <v>900</v>
      </c>
    </row>
    <row r="428" spans="2:8">
      <c r="B428" s="8"/>
      <c r="C428" s="7" t="s">
        <v>47</v>
      </c>
      <c r="D428" s="4" t="s">
        <v>44</v>
      </c>
      <c r="E428" s="3">
        <v>0.06</v>
      </c>
      <c r="F428" s="2">
        <v>11670</v>
      </c>
      <c r="G428" s="2">
        <f>E428*F428</f>
        <v>700.19999999999993</v>
      </c>
    </row>
    <row r="429" spans="2:8">
      <c r="B429" s="8"/>
      <c r="C429" s="7" t="s">
        <v>46</v>
      </c>
      <c r="D429" s="4" t="s">
        <v>44</v>
      </c>
      <c r="E429" s="3">
        <v>0.06</v>
      </c>
      <c r="F429" s="2">
        <f>+E12</f>
        <v>11666.666666666666</v>
      </c>
      <c r="G429" s="2">
        <f>E429*F429</f>
        <v>699.99999999999989</v>
      </c>
    </row>
    <row r="430" spans="2:8">
      <c r="B430" s="8"/>
      <c r="C430" s="7" t="s">
        <v>45</v>
      </c>
      <c r="D430" s="4" t="s">
        <v>44</v>
      </c>
      <c r="E430" s="3">
        <v>0.06</v>
      </c>
      <c r="F430" s="2">
        <v>8000</v>
      </c>
      <c r="G430" s="2">
        <f>E430*F430</f>
        <v>480</v>
      </c>
    </row>
    <row r="431" spans="2:8">
      <c r="B431" s="8"/>
      <c r="C431" s="7" t="s">
        <v>43</v>
      </c>
      <c r="D431" s="4" t="s">
        <v>0</v>
      </c>
      <c r="E431" s="3">
        <f>+$D$21</f>
        <v>0.32</v>
      </c>
      <c r="F431" s="2">
        <f>SUM(G428:G430)</f>
        <v>1880.1999999999998</v>
      </c>
      <c r="G431" s="2">
        <f>E431*F431</f>
        <v>601.66399999999999</v>
      </c>
    </row>
    <row r="432" spans="2:8">
      <c r="B432" s="8"/>
      <c r="C432" s="8"/>
      <c r="D432" s="6"/>
      <c r="E432" s="18"/>
      <c r="F432" s="17"/>
      <c r="G432" s="17"/>
    </row>
    <row r="433" spans="2:8">
      <c r="B433" s="12" t="s">
        <v>24</v>
      </c>
      <c r="C433" s="12" t="s">
        <v>23</v>
      </c>
      <c r="D433" s="15" t="s">
        <v>22</v>
      </c>
      <c r="E433" s="14" t="s">
        <v>21</v>
      </c>
      <c r="F433" s="13" t="s">
        <v>20</v>
      </c>
      <c r="G433" s="13" t="s">
        <v>19</v>
      </c>
      <c r="H433" s="59" t="s">
        <v>367</v>
      </c>
    </row>
    <row r="434" spans="2:8">
      <c r="B434" s="12" t="s">
        <v>96</v>
      </c>
      <c r="C434" s="8" t="s">
        <v>95</v>
      </c>
      <c r="D434" s="15" t="s">
        <v>54</v>
      </c>
      <c r="E434" s="14">
        <v>1</v>
      </c>
      <c r="F434" s="13">
        <f>SUM(G435:G440)</f>
        <v>13801.6</v>
      </c>
      <c r="G434" s="13">
        <f>E434*F434</f>
        <v>13801.6</v>
      </c>
      <c r="H434" s="59">
        <f>+Tabla2[[#This Row],[Columna6]]/$D$20</f>
        <v>0.59395825129698121</v>
      </c>
    </row>
    <row r="435" spans="2:8">
      <c r="B435" s="12"/>
      <c r="C435" s="7" t="s">
        <v>94</v>
      </c>
      <c r="D435" s="4" t="s">
        <v>54</v>
      </c>
      <c r="E435" s="3">
        <v>0.4</v>
      </c>
      <c r="F435" s="2">
        <v>11355</v>
      </c>
      <c r="G435" s="2">
        <f>E435*F435</f>
        <v>4542</v>
      </c>
    </row>
    <row r="436" spans="2:8">
      <c r="B436" s="12"/>
      <c r="C436" s="7" t="s">
        <v>93</v>
      </c>
      <c r="D436" s="4" t="s">
        <v>54</v>
      </c>
      <c r="E436" s="3">
        <v>0.2</v>
      </c>
      <c r="F436" s="2">
        <v>590</v>
      </c>
      <c r="G436" s="2">
        <f>E436*F436</f>
        <v>118</v>
      </c>
    </row>
    <row r="437" spans="2:8">
      <c r="B437" s="12"/>
      <c r="C437" s="7" t="s">
        <v>92</v>
      </c>
      <c r="D437" s="4" t="s">
        <v>54</v>
      </c>
      <c r="E437" s="3">
        <v>0.4</v>
      </c>
      <c r="F437" s="2">
        <v>14000</v>
      </c>
      <c r="G437" s="2">
        <f>E437*F437</f>
        <v>5600</v>
      </c>
    </row>
    <row r="438" spans="2:8">
      <c r="B438" s="12"/>
      <c r="C438" s="7" t="s">
        <v>91</v>
      </c>
      <c r="D438" s="4" t="s">
        <v>4</v>
      </c>
      <c r="E438" s="3">
        <v>0.2</v>
      </c>
      <c r="F438" s="2">
        <v>1340</v>
      </c>
      <c r="G438" s="2">
        <f>E438*F438</f>
        <v>268</v>
      </c>
    </row>
    <row r="439" spans="2:8">
      <c r="B439" s="12"/>
      <c r="C439" s="7" t="s">
        <v>46</v>
      </c>
      <c r="D439" s="4" t="s">
        <v>86</v>
      </c>
      <c r="E439" s="3">
        <v>0.12</v>
      </c>
      <c r="F439" s="2">
        <f>+E12+E11</f>
        <v>20666.666666666664</v>
      </c>
      <c r="G439" s="2">
        <f>E439*F439</f>
        <v>2479.9999999999995</v>
      </c>
    </row>
    <row r="440" spans="2:8">
      <c r="B440" s="12"/>
      <c r="C440" s="7" t="s">
        <v>76</v>
      </c>
      <c r="D440" s="4" t="s">
        <v>0</v>
      </c>
      <c r="E440" s="3">
        <f>+$D$21</f>
        <v>0.32</v>
      </c>
      <c r="F440" s="2">
        <f>G439</f>
        <v>2479.9999999999995</v>
      </c>
      <c r="G440" s="2">
        <f>E440*F440</f>
        <v>793.59999999999991</v>
      </c>
    </row>
    <row r="441" spans="2:8">
      <c r="B441" s="8"/>
      <c r="C441" s="51"/>
    </row>
    <row r="442" spans="2:8">
      <c r="B442" s="12" t="s">
        <v>24</v>
      </c>
      <c r="C442" s="12" t="s">
        <v>23</v>
      </c>
      <c r="D442" s="15" t="s">
        <v>22</v>
      </c>
      <c r="E442" s="14" t="s">
        <v>21</v>
      </c>
      <c r="F442" s="13" t="s">
        <v>20</v>
      </c>
      <c r="G442" s="13" t="s">
        <v>19</v>
      </c>
      <c r="H442" s="59" t="s">
        <v>367</v>
      </c>
    </row>
    <row r="443" spans="2:8">
      <c r="B443" s="12" t="s">
        <v>90</v>
      </c>
      <c r="C443" s="8" t="s">
        <v>89</v>
      </c>
      <c r="D443" s="15" t="s">
        <v>54</v>
      </c>
      <c r="E443" s="14">
        <v>1</v>
      </c>
      <c r="F443" s="13">
        <f>SUM(G444:G446)</f>
        <v>4146.2</v>
      </c>
      <c r="G443" s="13">
        <f>E443*F443</f>
        <v>4146.2</v>
      </c>
      <c r="H443" s="59">
        <f>+Tabla2[[#This Row],[Columna6]]/$D$20</f>
        <v>0.17843363823959132</v>
      </c>
    </row>
    <row r="444" spans="2:8">
      <c r="B444" s="12"/>
      <c r="C444" s="7" t="s">
        <v>88</v>
      </c>
      <c r="D444" s="4" t="s">
        <v>87</v>
      </c>
      <c r="E444" s="3">
        <v>0.2</v>
      </c>
      <c r="F444" s="2">
        <v>9181</v>
      </c>
      <c r="G444" s="2">
        <f>E444*F444</f>
        <v>1836.2</v>
      </c>
    </row>
    <row r="445" spans="2:8">
      <c r="B445" s="12"/>
      <c r="C445" s="7" t="s">
        <v>46</v>
      </c>
      <c r="D445" s="4" t="s">
        <v>86</v>
      </c>
      <c r="E445" s="3">
        <v>0.15</v>
      </c>
      <c r="F445" s="2">
        <f>+E12</f>
        <v>11666.666666666666</v>
      </c>
      <c r="G445" s="2">
        <f>E445*F445</f>
        <v>1749.9999999999998</v>
      </c>
    </row>
    <row r="446" spans="2:8">
      <c r="B446" s="12"/>
      <c r="C446" s="7" t="s">
        <v>76</v>
      </c>
      <c r="D446" s="4" t="s">
        <v>0</v>
      </c>
      <c r="E446" s="3">
        <f>+$D$21</f>
        <v>0.32</v>
      </c>
      <c r="F446" s="2">
        <f>G445</f>
        <v>1749.9999999999998</v>
      </c>
      <c r="G446" s="2">
        <f>E446*F446</f>
        <v>559.99999999999989</v>
      </c>
    </row>
    <row r="447" spans="2:8">
      <c r="B447" s="8"/>
      <c r="C447" s="51"/>
    </row>
    <row r="448" spans="2:8">
      <c r="B448" s="12" t="s">
        <v>24</v>
      </c>
      <c r="C448" s="12" t="s">
        <v>23</v>
      </c>
      <c r="D448" s="15" t="s">
        <v>22</v>
      </c>
      <c r="E448" s="14" t="s">
        <v>21</v>
      </c>
      <c r="F448" s="13" t="s">
        <v>20</v>
      </c>
      <c r="G448" s="13" t="s">
        <v>19</v>
      </c>
      <c r="H448" s="59" t="s">
        <v>367</v>
      </c>
    </row>
    <row r="449" spans="2:8">
      <c r="B449" s="12" t="s">
        <v>85</v>
      </c>
      <c r="C449" s="8" t="s">
        <v>84</v>
      </c>
      <c r="D449" s="6" t="s">
        <v>54</v>
      </c>
      <c r="E449" s="14">
        <v>1</v>
      </c>
      <c r="F449" s="13">
        <f>SUM(G450:G452)</f>
        <v>20150</v>
      </c>
      <c r="G449" s="13">
        <f>F449*E449</f>
        <v>20150</v>
      </c>
      <c r="H449" s="59">
        <f>+Tabla2[[#This Row],[Columna6]]/$D$20</f>
        <v>0.86716458697789911</v>
      </c>
    </row>
    <row r="450" spans="2:8">
      <c r="B450" s="7"/>
      <c r="C450" s="7" t="s">
        <v>83</v>
      </c>
      <c r="D450" s="4" t="s">
        <v>54</v>
      </c>
      <c r="E450" s="3">
        <v>1</v>
      </c>
      <c r="F450" s="11">
        <v>15500</v>
      </c>
      <c r="G450" s="2">
        <f>E450*F450</f>
        <v>15500</v>
      </c>
    </row>
    <row r="451" spans="2:8">
      <c r="B451" s="7"/>
      <c r="C451" s="7" t="s">
        <v>82</v>
      </c>
      <c r="D451" s="4" t="s">
        <v>0</v>
      </c>
      <c r="E451" s="3">
        <v>0.3</v>
      </c>
      <c r="F451" s="11">
        <f>+G450</f>
        <v>15500</v>
      </c>
      <c r="G451" s="2">
        <f>E451*F451</f>
        <v>4650</v>
      </c>
    </row>
    <row r="452" spans="2:8">
      <c r="B452" s="8"/>
      <c r="C452" s="7"/>
    </row>
    <row r="453" spans="2:8">
      <c r="B453" s="12" t="s">
        <v>24</v>
      </c>
      <c r="C453" s="12" t="s">
        <v>23</v>
      </c>
      <c r="D453" s="15" t="s">
        <v>22</v>
      </c>
      <c r="E453" s="14" t="s">
        <v>21</v>
      </c>
      <c r="F453" s="13" t="s">
        <v>20</v>
      </c>
      <c r="G453" s="13" t="s">
        <v>19</v>
      </c>
      <c r="H453" s="59" t="s">
        <v>367</v>
      </c>
    </row>
    <row r="454" spans="2:8">
      <c r="B454" s="8" t="s">
        <v>81</v>
      </c>
      <c r="C454" s="8" t="s">
        <v>80</v>
      </c>
      <c r="D454" s="6" t="s">
        <v>51</v>
      </c>
      <c r="E454" s="18">
        <v>1</v>
      </c>
      <c r="F454" s="17">
        <f>SUM(G455:G458)</f>
        <v>13044</v>
      </c>
      <c r="G454" s="17">
        <f>E454*F454</f>
        <v>13044</v>
      </c>
      <c r="H454" s="59">
        <f>+Tabla2[[#This Row],[Columna6]]/$D$20</f>
        <v>0.56135458424514717</v>
      </c>
    </row>
    <row r="455" spans="2:8">
      <c r="B455" s="8"/>
      <c r="C455" s="7" t="s">
        <v>79</v>
      </c>
      <c r="D455" s="4" t="s">
        <v>51</v>
      </c>
      <c r="E455" s="3">
        <v>1</v>
      </c>
      <c r="F455" s="2">
        <v>6580</v>
      </c>
      <c r="G455" s="2">
        <f>F455*E455</f>
        <v>6580</v>
      </c>
    </row>
    <row r="456" spans="2:8">
      <c r="B456" s="8"/>
      <c r="C456" s="7" t="s">
        <v>78</v>
      </c>
      <c r="D456" s="4" t="s">
        <v>0</v>
      </c>
      <c r="E456" s="3">
        <v>0.2</v>
      </c>
      <c r="F456" s="2">
        <f>+G455</f>
        <v>6580</v>
      </c>
      <c r="G456" s="2">
        <f>F456*E456</f>
        <v>1316</v>
      </c>
    </row>
    <row r="457" spans="2:8">
      <c r="B457" s="8"/>
      <c r="C457" s="7" t="s">
        <v>77</v>
      </c>
      <c r="D457" s="4" t="s">
        <v>44</v>
      </c>
      <c r="E457" s="3">
        <v>0.15</v>
      </c>
      <c r="F457" s="2">
        <v>26000</v>
      </c>
      <c r="G457" s="2">
        <f>E457*F457</f>
        <v>3900</v>
      </c>
    </row>
    <row r="458" spans="2:8">
      <c r="B458" s="8"/>
      <c r="C458" s="7" t="s">
        <v>76</v>
      </c>
      <c r="D458" s="4" t="s">
        <v>0</v>
      </c>
      <c r="E458" s="3">
        <f>+$D$21</f>
        <v>0.32</v>
      </c>
      <c r="F458" s="2">
        <f>G457</f>
        <v>3900</v>
      </c>
      <c r="G458" s="2">
        <f>E458*F458</f>
        <v>1248</v>
      </c>
    </row>
    <row r="459" spans="2:8">
      <c r="B459" s="8"/>
      <c r="C459" s="7"/>
    </row>
    <row r="460" spans="2:8">
      <c r="B460" s="12" t="s">
        <v>24</v>
      </c>
      <c r="C460" s="12" t="s">
        <v>23</v>
      </c>
      <c r="D460" s="15" t="s">
        <v>22</v>
      </c>
      <c r="E460" s="14" t="s">
        <v>21</v>
      </c>
      <c r="F460" s="13" t="s">
        <v>20</v>
      </c>
      <c r="G460" s="13" t="s">
        <v>19</v>
      </c>
      <c r="H460" s="59" t="s">
        <v>367</v>
      </c>
    </row>
    <row r="461" spans="2:8">
      <c r="B461" s="12" t="s">
        <v>75</v>
      </c>
      <c r="C461" s="8" t="s">
        <v>74</v>
      </c>
      <c r="D461" s="15" t="s">
        <v>51</v>
      </c>
      <c r="E461" s="14">
        <v>1</v>
      </c>
      <c r="F461" s="13">
        <f>SUM(G462:G473)</f>
        <v>17654</v>
      </c>
      <c r="G461" s="13">
        <f>E461*F461</f>
        <v>17654</v>
      </c>
      <c r="H461" s="59">
        <f>+Tabla2[[#This Row],[Columna6]]/$D$20</f>
        <v>0.75974807039741099</v>
      </c>
    </row>
    <row r="462" spans="2:8">
      <c r="B462" s="12"/>
      <c r="C462" s="7" t="s">
        <v>73</v>
      </c>
      <c r="D462" s="4" t="s">
        <v>25</v>
      </c>
      <c r="E462" s="3">
        <v>0.13500000000000001</v>
      </c>
      <c r="F462" s="2">
        <v>6000</v>
      </c>
      <c r="G462" s="2">
        <f>E462*F462</f>
        <v>810</v>
      </c>
    </row>
    <row r="463" spans="2:8">
      <c r="B463" s="12"/>
      <c r="C463" s="7" t="s">
        <v>72</v>
      </c>
      <c r="D463" s="4" t="s">
        <v>25</v>
      </c>
      <c r="E463" s="3">
        <v>8.1000000000000003E-2</v>
      </c>
      <c r="F463" s="2">
        <v>6500</v>
      </c>
      <c r="G463" s="2">
        <f>E463*F463</f>
        <v>526.5</v>
      </c>
    </row>
    <row r="464" spans="2:8">
      <c r="B464" s="12"/>
      <c r="C464" s="7" t="s">
        <v>71</v>
      </c>
      <c r="D464" s="4" t="s">
        <v>70</v>
      </c>
      <c r="E464" s="3">
        <v>1.9861016949152543</v>
      </c>
      <c r="F464" s="2">
        <v>2950</v>
      </c>
      <c r="G464" s="2">
        <f>E464*F464</f>
        <v>5859</v>
      </c>
    </row>
    <row r="465" spans="2:8">
      <c r="B465" s="12"/>
      <c r="C465" s="7" t="s">
        <v>69</v>
      </c>
      <c r="D465" s="4" t="s">
        <v>44</v>
      </c>
      <c r="E465" s="3">
        <v>7.4999999999999997E-2</v>
      </c>
      <c r="F465" s="2">
        <v>12000</v>
      </c>
      <c r="G465" s="2">
        <f>E465*F465</f>
        <v>900</v>
      </c>
    </row>
    <row r="466" spans="2:8">
      <c r="B466" s="12"/>
      <c r="C466" s="7" t="s">
        <v>68</v>
      </c>
      <c r="D466" s="4" t="s">
        <v>44</v>
      </c>
      <c r="E466" s="3">
        <v>7.4999999999999997E-2</v>
      </c>
      <c r="F466" s="2">
        <v>9000</v>
      </c>
      <c r="G466" s="2">
        <f>E466*F466</f>
        <v>675</v>
      </c>
    </row>
    <row r="467" spans="2:8">
      <c r="B467" s="12"/>
      <c r="C467" s="7" t="s">
        <v>67</v>
      </c>
      <c r="D467" s="4" t="s">
        <v>2</v>
      </c>
      <c r="E467" s="3">
        <v>3.3000000000000002E-2</v>
      </c>
      <c r="F467" s="2">
        <v>4500</v>
      </c>
      <c r="G467" s="2">
        <f>E467*F467</f>
        <v>148.5</v>
      </c>
    </row>
    <row r="468" spans="2:8">
      <c r="B468" s="12"/>
      <c r="C468" s="7" t="s">
        <v>66</v>
      </c>
      <c r="D468" s="4" t="s">
        <v>44</v>
      </c>
      <c r="E468" s="3">
        <v>3.0000000000000001E-3</v>
      </c>
      <c r="F468" s="2">
        <v>15000</v>
      </c>
      <c r="G468" s="2">
        <f>E468*F468</f>
        <v>45</v>
      </c>
    </row>
    <row r="469" spans="2:8">
      <c r="B469" s="12"/>
      <c r="C469" s="7" t="s">
        <v>65</v>
      </c>
      <c r="D469" s="4" t="s">
        <v>64</v>
      </c>
      <c r="E469" s="3">
        <v>0.2</v>
      </c>
      <c r="F469" s="2">
        <v>550</v>
      </c>
      <c r="G469" s="2">
        <f>E469*F469</f>
        <v>110</v>
      </c>
    </row>
    <row r="470" spans="2:8">
      <c r="B470" s="12"/>
      <c r="C470" s="7" t="s">
        <v>63</v>
      </c>
      <c r="D470" s="4" t="s">
        <v>44</v>
      </c>
      <c r="E470" s="3">
        <v>0.25</v>
      </c>
      <c r="F470" s="2">
        <f>+E13</f>
        <v>16666.666666666668</v>
      </c>
      <c r="G470" s="2">
        <f>E470*F470</f>
        <v>4166.666666666667</v>
      </c>
    </row>
    <row r="471" spans="2:8">
      <c r="B471" s="12"/>
      <c r="C471" s="7" t="s">
        <v>46</v>
      </c>
      <c r="D471" s="4" t="s">
        <v>44</v>
      </c>
      <c r="E471" s="3">
        <v>0.2</v>
      </c>
      <c r="F471" s="2">
        <f>+E12</f>
        <v>11666.666666666666</v>
      </c>
      <c r="G471" s="2">
        <f>E471*F471</f>
        <v>2333.3333333333335</v>
      </c>
    </row>
    <row r="472" spans="2:8">
      <c r="B472" s="12"/>
      <c r="C472" s="7" t="s">
        <v>62</v>
      </c>
      <c r="D472" s="4" t="s">
        <v>0</v>
      </c>
      <c r="E472" s="3">
        <f>+$D$21</f>
        <v>0.32</v>
      </c>
      <c r="F472" s="2">
        <f>SUM(G470:G471)</f>
        <v>6500</v>
      </c>
      <c r="G472" s="2">
        <f>E472*F472</f>
        <v>2080</v>
      </c>
    </row>
    <row r="473" spans="2:8">
      <c r="B473" s="12"/>
      <c r="C473" s="7"/>
    </row>
    <row r="474" spans="2:8">
      <c r="B474" s="12" t="s">
        <v>24</v>
      </c>
      <c r="C474" s="12" t="s">
        <v>23</v>
      </c>
      <c r="D474" s="15" t="s">
        <v>22</v>
      </c>
      <c r="E474" s="14" t="s">
        <v>21</v>
      </c>
      <c r="F474" s="13" t="s">
        <v>20</v>
      </c>
      <c r="G474" s="13" t="s">
        <v>19</v>
      </c>
      <c r="H474" s="59" t="s">
        <v>367</v>
      </c>
    </row>
    <row r="475" spans="2:8">
      <c r="B475" s="8" t="s">
        <v>61</v>
      </c>
      <c r="C475" s="8" t="s">
        <v>60</v>
      </c>
      <c r="D475" s="6" t="s">
        <v>51</v>
      </c>
      <c r="E475" s="18">
        <v>1</v>
      </c>
      <c r="F475" s="17">
        <f>SUM(G476:G477)</f>
        <v>85000</v>
      </c>
      <c r="G475" s="17">
        <f>E475*F475</f>
        <v>85000</v>
      </c>
      <c r="H475" s="59">
        <f>+Tabla2[[#This Row],[Columna6]]/$D$20</f>
        <v>3.6580143867554056</v>
      </c>
    </row>
    <row r="476" spans="2:8">
      <c r="B476" s="7"/>
      <c r="C476" s="7" t="s">
        <v>59</v>
      </c>
      <c r="D476" s="4" t="s">
        <v>25</v>
      </c>
      <c r="E476" s="3">
        <v>1</v>
      </c>
      <c r="F476" s="2">
        <v>85000</v>
      </c>
      <c r="G476" s="2">
        <f>E476*F476</f>
        <v>85000</v>
      </c>
    </row>
    <row r="477" spans="2:8">
      <c r="B477" s="7"/>
      <c r="C477" s="7"/>
    </row>
    <row r="478" spans="2:8">
      <c r="B478" s="12" t="s">
        <v>24</v>
      </c>
      <c r="C478" s="12" t="s">
        <v>23</v>
      </c>
      <c r="D478" s="15" t="s">
        <v>22</v>
      </c>
      <c r="E478" s="14" t="s">
        <v>21</v>
      </c>
      <c r="F478" s="13" t="s">
        <v>20</v>
      </c>
      <c r="G478" s="13" t="s">
        <v>19</v>
      </c>
      <c r="H478" s="59" t="s">
        <v>367</v>
      </c>
    </row>
    <row r="479" spans="2:8">
      <c r="B479" s="8" t="s">
        <v>58</v>
      </c>
      <c r="C479" s="8" t="s">
        <v>57</v>
      </c>
      <c r="D479" s="6" t="s">
        <v>51</v>
      </c>
      <c r="E479" s="18">
        <v>1</v>
      </c>
      <c r="F479" s="17">
        <f>SUM(G480:G484)</f>
        <v>25786.130999999998</v>
      </c>
      <c r="G479" s="17">
        <f>E479*F479</f>
        <v>25786.130999999998</v>
      </c>
      <c r="H479" s="59">
        <f>+Tabla2[[#This Row],[Columna6]]/$D$20</f>
        <v>1.1097180961971711</v>
      </c>
    </row>
    <row r="480" spans="2:8">
      <c r="B480" s="7"/>
      <c r="C480" s="7" t="s">
        <v>56</v>
      </c>
      <c r="D480" s="4" t="s">
        <v>51</v>
      </c>
      <c r="E480" s="3">
        <v>1</v>
      </c>
      <c r="F480" s="2">
        <f>+G259</f>
        <v>18579</v>
      </c>
      <c r="G480" s="2">
        <f>E480*F480</f>
        <v>18579</v>
      </c>
    </row>
    <row r="481" spans="2:8">
      <c r="B481" s="7"/>
      <c r="C481" s="7" t="str">
        <f>+C271</f>
        <v>Placa OSB 15 mm</v>
      </c>
      <c r="D481" s="4" t="s">
        <v>51</v>
      </c>
      <c r="E481" s="3">
        <v>1</v>
      </c>
      <c r="F481" s="2">
        <f>+G271</f>
        <v>4626.1899999999996</v>
      </c>
      <c r="G481" s="2">
        <f>E481*F481</f>
        <v>4626.1899999999996</v>
      </c>
    </row>
    <row r="482" spans="2:8">
      <c r="B482" s="7"/>
      <c r="C482" s="7" t="str">
        <f>+C279</f>
        <v>Fieltro Durafoil membrana de condensación</v>
      </c>
      <c r="D482" s="4" t="s">
        <v>51</v>
      </c>
      <c r="E482" s="3">
        <v>1</v>
      </c>
      <c r="F482" s="2">
        <f>+G279</f>
        <v>1199.6000000000001</v>
      </c>
      <c r="G482" s="2">
        <f>E482*F482</f>
        <v>1199.6000000000001</v>
      </c>
    </row>
    <row r="483" spans="2:8">
      <c r="B483" s="7"/>
      <c r="C483" s="7" t="s">
        <v>55</v>
      </c>
      <c r="D483" s="4" t="s">
        <v>54</v>
      </c>
      <c r="E483" s="3">
        <v>0.13</v>
      </c>
      <c r="F483" s="2">
        <f>+F290</f>
        <v>10625.7</v>
      </c>
      <c r="G483" s="2">
        <f>E483*F483</f>
        <v>1381.3410000000001</v>
      </c>
    </row>
    <row r="484" spans="2:8">
      <c r="B484" s="7"/>
      <c r="C484" s="7"/>
    </row>
    <row r="485" spans="2:8">
      <c r="B485" s="12" t="s">
        <v>24</v>
      </c>
      <c r="C485" s="12" t="s">
        <v>23</v>
      </c>
      <c r="D485" s="15" t="s">
        <v>22</v>
      </c>
      <c r="E485" s="14" t="s">
        <v>21</v>
      </c>
      <c r="F485" s="13" t="s">
        <v>20</v>
      </c>
      <c r="G485" s="13" t="s">
        <v>19</v>
      </c>
      <c r="H485" s="59" t="s">
        <v>367</v>
      </c>
    </row>
    <row r="486" spans="2:8">
      <c r="B486" s="8" t="s">
        <v>53</v>
      </c>
      <c r="C486" s="8" t="s">
        <v>52</v>
      </c>
      <c r="D486" s="6" t="s">
        <v>51</v>
      </c>
      <c r="E486" s="18">
        <v>1</v>
      </c>
      <c r="F486" s="17">
        <f>SUM(G487:G493)</f>
        <v>4307.3545530000001</v>
      </c>
      <c r="G486" s="17">
        <f>E486*F486</f>
        <v>4307.3545530000001</v>
      </c>
      <c r="H486" s="59">
        <f>+Tabla2[[#This Row],[Columna6]]/$D$20</f>
        <v>0.18536899910271057</v>
      </c>
    </row>
    <row r="487" spans="2:8">
      <c r="B487" s="7"/>
      <c r="C487" s="7" t="s">
        <v>50</v>
      </c>
      <c r="D487" s="4" t="s">
        <v>25</v>
      </c>
      <c r="E487" s="3">
        <v>0.1</v>
      </c>
      <c r="F487" s="2">
        <v>28068.138600000002</v>
      </c>
      <c r="G487" s="2">
        <f>+E487*F487</f>
        <v>2806.8138600000002</v>
      </c>
    </row>
    <row r="488" spans="2:8">
      <c r="B488" s="7"/>
      <c r="C488" s="7" t="s">
        <v>49</v>
      </c>
      <c r="D488" s="20" t="s">
        <v>0</v>
      </c>
      <c r="E488" s="3">
        <v>0.05</v>
      </c>
      <c r="F488" s="2">
        <f>G487</f>
        <v>2806.8138600000002</v>
      </c>
      <c r="G488" s="2">
        <f>+E488*F488</f>
        <v>140.34069300000002</v>
      </c>
    </row>
    <row r="489" spans="2:8">
      <c r="B489" s="7"/>
      <c r="C489" s="7" t="s">
        <v>48</v>
      </c>
      <c r="D489" s="4" t="s">
        <v>44</v>
      </c>
      <c r="E489" s="3">
        <v>1.4999999999999999E-2</v>
      </c>
      <c r="F489" s="2">
        <v>15000</v>
      </c>
      <c r="G489" s="2">
        <f>+E489*F489</f>
        <v>225</v>
      </c>
    </row>
    <row r="490" spans="2:8">
      <c r="B490" s="7"/>
      <c r="C490" s="7" t="s">
        <v>47</v>
      </c>
      <c r="D490" s="4" t="s">
        <v>44</v>
      </c>
      <c r="E490" s="3">
        <v>0.03</v>
      </c>
      <c r="F490" s="2">
        <f>+E11</f>
        <v>9000</v>
      </c>
      <c r="G490" s="2">
        <f>+E490*F490</f>
        <v>270</v>
      </c>
    </row>
    <row r="491" spans="2:8">
      <c r="B491" s="7"/>
      <c r="C491" s="7" t="s">
        <v>46</v>
      </c>
      <c r="D491" s="4" t="s">
        <v>44</v>
      </c>
      <c r="E491" s="3">
        <v>0.03</v>
      </c>
      <c r="F491" s="2">
        <f>+E12</f>
        <v>11666.666666666666</v>
      </c>
      <c r="G491" s="2">
        <f>+E491*F491</f>
        <v>349.99999999999994</v>
      </c>
    </row>
    <row r="492" spans="2:8">
      <c r="B492" s="7"/>
      <c r="C492" s="7" t="s">
        <v>45</v>
      </c>
      <c r="D492" s="4" t="s">
        <v>44</v>
      </c>
      <c r="E492" s="3">
        <v>0.03</v>
      </c>
      <c r="F492" s="2">
        <f>+E10</f>
        <v>8000</v>
      </c>
      <c r="G492" s="2">
        <f>+E492*F492</f>
        <v>240</v>
      </c>
    </row>
    <row r="493" spans="2:8">
      <c r="B493" s="7"/>
      <c r="C493" s="7" t="s">
        <v>43</v>
      </c>
      <c r="D493" s="4" t="s">
        <v>0</v>
      </c>
      <c r="E493" s="3">
        <f>+$D$21</f>
        <v>0.32</v>
      </c>
      <c r="F493" s="2">
        <f>SUM(G490:G492)</f>
        <v>860</v>
      </c>
      <c r="G493" s="2">
        <f>+E493*F493</f>
        <v>275.2</v>
      </c>
    </row>
    <row r="494" spans="2:8">
      <c r="B494" s="7"/>
      <c r="C494" s="7"/>
    </row>
    <row r="495" spans="2:8">
      <c r="B495" s="12" t="s">
        <v>24</v>
      </c>
      <c r="C495" s="12" t="s">
        <v>23</v>
      </c>
      <c r="D495" s="15" t="s">
        <v>22</v>
      </c>
      <c r="E495" s="14" t="s">
        <v>21</v>
      </c>
      <c r="F495" s="13" t="s">
        <v>20</v>
      </c>
      <c r="G495" s="13" t="s">
        <v>19</v>
      </c>
      <c r="H495" s="59" t="s">
        <v>367</v>
      </c>
    </row>
    <row r="496" spans="2:8">
      <c r="B496" s="8" t="s">
        <v>42</v>
      </c>
      <c r="C496" s="19" t="s">
        <v>41</v>
      </c>
      <c r="D496" s="6" t="s">
        <v>16</v>
      </c>
      <c r="E496" s="18">
        <v>1</v>
      </c>
      <c r="F496" s="17">
        <f>SUM(G497:G498)</f>
        <v>0</v>
      </c>
      <c r="G496" s="17">
        <f>E496*F496</f>
        <v>0</v>
      </c>
      <c r="H496" s="59">
        <f>+Tabla2[[#This Row],[Columna6]]/$D$20</f>
        <v>0</v>
      </c>
    </row>
    <row r="497" spans="2:9">
      <c r="B497" s="8"/>
      <c r="C497" s="7" t="s">
        <v>32</v>
      </c>
      <c r="D497" s="4" t="s">
        <v>0</v>
      </c>
      <c r="E497" s="3">
        <v>0.04</v>
      </c>
      <c r="G497" s="2">
        <f>F497*E497</f>
        <v>0</v>
      </c>
      <c r="I497" s="16"/>
    </row>
    <row r="498" spans="2:9">
      <c r="B498" s="8"/>
      <c r="C498" s="7"/>
    </row>
    <row r="499" spans="2:9">
      <c r="B499" s="8"/>
      <c r="C499" s="7"/>
    </row>
    <row r="500" spans="2:9">
      <c r="B500" s="12" t="s">
        <v>24</v>
      </c>
      <c r="C500" s="12" t="s">
        <v>23</v>
      </c>
      <c r="D500" s="15" t="s">
        <v>22</v>
      </c>
      <c r="E500" s="14" t="s">
        <v>21</v>
      </c>
      <c r="F500" s="13" t="s">
        <v>20</v>
      </c>
      <c r="G500" s="13" t="s">
        <v>19</v>
      </c>
      <c r="H500" s="59" t="s">
        <v>367</v>
      </c>
    </row>
    <row r="501" spans="2:9">
      <c r="B501" s="8" t="s">
        <v>40</v>
      </c>
      <c r="C501" s="19" t="s">
        <v>39</v>
      </c>
      <c r="D501" s="6" t="s">
        <v>16</v>
      </c>
      <c r="E501" s="18">
        <v>1</v>
      </c>
      <c r="F501" s="17">
        <f>SUM(G502:G503)</f>
        <v>0</v>
      </c>
      <c r="G501" s="17">
        <f>E501*F501</f>
        <v>0</v>
      </c>
      <c r="H501" s="59">
        <f>+Tabla2[[#This Row],[Columna6]]/$D$20</f>
        <v>0</v>
      </c>
    </row>
    <row r="502" spans="2:9">
      <c r="B502" s="8"/>
      <c r="C502" s="7" t="s">
        <v>32</v>
      </c>
      <c r="D502" s="4" t="s">
        <v>0</v>
      </c>
      <c r="E502" s="3">
        <v>0.04</v>
      </c>
      <c r="G502" s="2">
        <f>F502*E502</f>
        <v>0</v>
      </c>
      <c r="I502" s="16"/>
    </row>
    <row r="503" spans="2:9">
      <c r="B503" s="8"/>
      <c r="C503" s="7"/>
    </row>
    <row r="504" spans="2:9">
      <c r="B504" s="8"/>
      <c r="C504" s="7"/>
    </row>
    <row r="505" spans="2:9">
      <c r="B505" s="12" t="s">
        <v>24</v>
      </c>
      <c r="C505" s="12" t="s">
        <v>23</v>
      </c>
      <c r="D505" s="15" t="s">
        <v>22</v>
      </c>
      <c r="E505" s="14" t="s">
        <v>21</v>
      </c>
      <c r="F505" s="13" t="s">
        <v>20</v>
      </c>
      <c r="G505" s="13" t="s">
        <v>19</v>
      </c>
      <c r="H505" s="59" t="s">
        <v>367</v>
      </c>
    </row>
    <row r="506" spans="2:9">
      <c r="B506" s="8" t="s">
        <v>38</v>
      </c>
      <c r="C506" s="52" t="s">
        <v>37</v>
      </c>
      <c r="D506" s="6" t="s">
        <v>16</v>
      </c>
      <c r="E506" s="18">
        <v>1</v>
      </c>
      <c r="F506" s="17">
        <f>SUM(G507:G508)</f>
        <v>0</v>
      </c>
      <c r="G506" s="17">
        <f>E506*F506</f>
        <v>0</v>
      </c>
      <c r="H506" s="59">
        <f>+Tabla2[[#This Row],[Columna6]]/$D$20</f>
        <v>0</v>
      </c>
    </row>
    <row r="507" spans="2:9">
      <c r="B507" s="8"/>
      <c r="C507" s="7" t="s">
        <v>32</v>
      </c>
      <c r="D507" s="4" t="s">
        <v>0</v>
      </c>
      <c r="E507" s="3">
        <v>0.04</v>
      </c>
      <c r="G507" s="2">
        <f>F507*E507</f>
        <v>0</v>
      </c>
      <c r="I507" s="16"/>
    </row>
    <row r="508" spans="2:9">
      <c r="B508" s="8"/>
      <c r="C508" s="7"/>
    </row>
    <row r="509" spans="2:9">
      <c r="B509" s="8"/>
      <c r="C509" s="7"/>
    </row>
    <row r="510" spans="2:9">
      <c r="B510" s="12" t="s">
        <v>24</v>
      </c>
      <c r="C510" s="12" t="s">
        <v>23</v>
      </c>
      <c r="D510" s="15" t="s">
        <v>22</v>
      </c>
      <c r="E510" s="14" t="s">
        <v>21</v>
      </c>
      <c r="F510" s="13" t="s">
        <v>20</v>
      </c>
      <c r="G510" s="13" t="s">
        <v>19</v>
      </c>
      <c r="H510" s="59" t="s">
        <v>367</v>
      </c>
    </row>
    <row r="511" spans="2:9">
      <c r="B511" s="8" t="s">
        <v>36</v>
      </c>
      <c r="C511" s="52" t="s">
        <v>35</v>
      </c>
      <c r="D511" s="6" t="s">
        <v>16</v>
      </c>
      <c r="E511" s="18">
        <v>1</v>
      </c>
      <c r="F511" s="17">
        <f>SUM(G512:G513)</f>
        <v>0</v>
      </c>
      <c r="G511" s="17">
        <f>E511*F511</f>
        <v>0</v>
      </c>
      <c r="H511" s="59">
        <f>+Tabla2[[#This Row],[Columna6]]/$D$20</f>
        <v>0</v>
      </c>
    </row>
    <row r="512" spans="2:9">
      <c r="B512" s="8"/>
      <c r="C512" s="7" t="s">
        <v>32</v>
      </c>
      <c r="D512" s="4" t="s">
        <v>0</v>
      </c>
      <c r="E512" s="3">
        <v>0.04</v>
      </c>
      <c r="G512" s="2">
        <f>F512*E512</f>
        <v>0</v>
      </c>
      <c r="I512" s="16"/>
    </row>
    <row r="513" spans="2:9">
      <c r="B513" s="8"/>
      <c r="C513" s="7"/>
    </row>
    <row r="514" spans="2:9">
      <c r="B514" s="8"/>
      <c r="C514" s="7"/>
    </row>
    <row r="515" spans="2:9">
      <c r="B515" s="12" t="s">
        <v>24</v>
      </c>
      <c r="C515" s="12" t="s">
        <v>23</v>
      </c>
      <c r="D515" s="15" t="s">
        <v>22</v>
      </c>
      <c r="E515" s="14" t="s">
        <v>21</v>
      </c>
      <c r="F515" s="13" t="s">
        <v>20</v>
      </c>
      <c r="G515" s="13" t="s">
        <v>19</v>
      </c>
      <c r="H515" s="59" t="s">
        <v>367</v>
      </c>
    </row>
    <row r="516" spans="2:9">
      <c r="B516" s="8" t="s">
        <v>34</v>
      </c>
      <c r="C516" s="52" t="s">
        <v>33</v>
      </c>
      <c r="D516" s="6" t="s">
        <v>16</v>
      </c>
      <c r="E516" s="18">
        <v>1</v>
      </c>
      <c r="F516" s="17">
        <f>SUM(G517:G518)</f>
        <v>0</v>
      </c>
      <c r="G516" s="17">
        <f>E516*F516</f>
        <v>0</v>
      </c>
      <c r="H516" s="59">
        <f>+Tabla2[[#This Row],[Columna6]]/$D$20</f>
        <v>0</v>
      </c>
    </row>
    <row r="517" spans="2:9">
      <c r="B517" s="8"/>
      <c r="C517" s="7" t="s">
        <v>32</v>
      </c>
      <c r="D517" s="4" t="s">
        <v>0</v>
      </c>
      <c r="E517" s="3">
        <v>0.04</v>
      </c>
      <c r="G517" s="2">
        <f>F517*E517</f>
        <v>0</v>
      </c>
      <c r="I517" s="16"/>
    </row>
    <row r="518" spans="2:9">
      <c r="B518" s="8"/>
      <c r="C518" s="7"/>
    </row>
    <row r="519" spans="2:9">
      <c r="B519" s="8"/>
      <c r="C519" s="7"/>
    </row>
    <row r="520" spans="2:9">
      <c r="B520" s="12" t="s">
        <v>24</v>
      </c>
      <c r="C520" s="12" t="s">
        <v>23</v>
      </c>
      <c r="D520" s="15" t="s">
        <v>22</v>
      </c>
      <c r="E520" s="14" t="s">
        <v>21</v>
      </c>
      <c r="F520" s="13" t="s">
        <v>20</v>
      </c>
      <c r="G520" s="13" t="s">
        <v>19</v>
      </c>
      <c r="H520" s="59" t="s">
        <v>367</v>
      </c>
    </row>
    <row r="521" spans="2:9">
      <c r="B521" s="12" t="s">
        <v>31</v>
      </c>
      <c r="C521" s="8" t="s">
        <v>30</v>
      </c>
      <c r="D521" s="6" t="s">
        <v>16</v>
      </c>
      <c r="E521" s="14">
        <v>1</v>
      </c>
      <c r="F521" s="13">
        <f>SUM(G525:G527)</f>
        <v>1742400</v>
      </c>
      <c r="G521" s="13">
        <f>F521*E521</f>
        <v>1742400</v>
      </c>
      <c r="H521" s="59">
        <f>+Tabla2[[#This Row],[Columna6]]/$D$20</f>
        <v>74.984991382148451</v>
      </c>
    </row>
    <row r="522" spans="2:9">
      <c r="B522" s="7"/>
      <c r="C522" s="7" t="s">
        <v>29</v>
      </c>
      <c r="D522" s="4" t="s">
        <v>28</v>
      </c>
      <c r="E522" s="3">
        <v>30</v>
      </c>
      <c r="F522" s="11">
        <v>25000</v>
      </c>
      <c r="G522" s="2">
        <f>ROUND(E522*F522,0)</f>
        <v>750000</v>
      </c>
    </row>
    <row r="523" spans="2:9">
      <c r="B523" s="7"/>
      <c r="C523" s="7" t="s">
        <v>27</v>
      </c>
      <c r="D523" s="4" t="s">
        <v>25</v>
      </c>
      <c r="E523" s="3">
        <f>11500*0.1</f>
        <v>1150</v>
      </c>
      <c r="F523" s="11">
        <v>800</v>
      </c>
      <c r="G523" s="2">
        <f>E523*F523</f>
        <v>920000</v>
      </c>
    </row>
    <row r="524" spans="2:9">
      <c r="B524" s="12"/>
      <c r="C524" s="7" t="s">
        <v>26</v>
      </c>
      <c r="D524" s="4" t="s">
        <v>25</v>
      </c>
      <c r="E524" s="3">
        <f>+E523*1.2</f>
        <v>1380</v>
      </c>
      <c r="F524" s="11">
        <v>3500</v>
      </c>
      <c r="G524" s="11">
        <f>ROUND(E524*F524,0)</f>
        <v>4830000</v>
      </c>
    </row>
    <row r="525" spans="2:9">
      <c r="B525" s="12"/>
      <c r="C525" s="7" t="s">
        <v>3</v>
      </c>
      <c r="D525" s="4" t="s">
        <v>2</v>
      </c>
      <c r="E525" s="3">
        <v>5.5</v>
      </c>
      <c r="F525" s="11">
        <f>+D10</f>
        <v>240000</v>
      </c>
      <c r="G525" s="2">
        <f>E525*F525</f>
        <v>1320000</v>
      </c>
    </row>
    <row r="526" spans="2:9">
      <c r="B526" s="8"/>
      <c r="C526" s="10" t="s">
        <v>1</v>
      </c>
      <c r="D526" s="9" t="s">
        <v>0</v>
      </c>
      <c r="E526" s="3">
        <f>+$D$21</f>
        <v>0.32</v>
      </c>
      <c r="F526" s="2">
        <f>G525</f>
        <v>1320000</v>
      </c>
      <c r="G526" s="2">
        <f>E526*F526</f>
        <v>422400</v>
      </c>
    </row>
    <row r="527" spans="2:9">
      <c r="B527" s="8"/>
      <c r="C527" s="7"/>
    </row>
    <row r="528" spans="2:9">
      <c r="B528" s="12" t="s">
        <v>24</v>
      </c>
      <c r="C528" s="12" t="s">
        <v>23</v>
      </c>
      <c r="D528" s="15" t="s">
        <v>22</v>
      </c>
      <c r="E528" s="14" t="s">
        <v>21</v>
      </c>
      <c r="F528" s="13" t="s">
        <v>20</v>
      </c>
      <c r="G528" s="13" t="s">
        <v>19</v>
      </c>
      <c r="H528" s="59" t="s">
        <v>367</v>
      </c>
    </row>
    <row r="529" spans="2:8">
      <c r="B529" s="12" t="s">
        <v>18</v>
      </c>
      <c r="C529" s="8" t="s">
        <v>17</v>
      </c>
      <c r="D529" s="6" t="s">
        <v>16</v>
      </c>
      <c r="E529" s="14">
        <v>1</v>
      </c>
      <c r="F529" s="13">
        <f>SUM(G530:G541)</f>
        <v>1385506</v>
      </c>
      <c r="G529" s="13">
        <f>F529*E529</f>
        <v>1385506</v>
      </c>
      <c r="H529" s="59">
        <f>+Tabla2[[#This Row],[Columna6]]/$D$20</f>
        <v>59.625892716893354</v>
      </c>
    </row>
    <row r="530" spans="2:8">
      <c r="B530" s="7"/>
      <c r="C530" s="7" t="s">
        <v>15</v>
      </c>
      <c r="D530" s="4" t="s">
        <v>4</v>
      </c>
      <c r="E530" s="3">
        <v>5</v>
      </c>
      <c r="F530" s="11">
        <v>1600</v>
      </c>
      <c r="G530" s="2">
        <f>E530*F530</f>
        <v>8000</v>
      </c>
    </row>
    <row r="531" spans="2:8">
      <c r="B531" s="7"/>
      <c r="C531" s="7" t="s">
        <v>14</v>
      </c>
      <c r="D531" s="4" t="s">
        <v>4</v>
      </c>
      <c r="E531" s="3">
        <v>6</v>
      </c>
      <c r="F531" s="11">
        <v>1500</v>
      </c>
      <c r="G531" s="2">
        <f>E531*F531</f>
        <v>9000</v>
      </c>
    </row>
    <row r="532" spans="2:8">
      <c r="B532" s="7"/>
      <c r="C532" s="7" t="s">
        <v>13</v>
      </c>
      <c r="D532" s="4" t="s">
        <v>12</v>
      </c>
      <c r="E532" s="3">
        <v>6</v>
      </c>
      <c r="F532" s="11">
        <v>1672</v>
      </c>
      <c r="G532" s="2">
        <f>E532*F532</f>
        <v>10032</v>
      </c>
    </row>
    <row r="533" spans="2:8">
      <c r="B533" s="12"/>
      <c r="C533" s="7" t="s">
        <v>11</v>
      </c>
      <c r="D533" s="4" t="s">
        <v>9</v>
      </c>
      <c r="E533" s="3">
        <v>6</v>
      </c>
      <c r="F533" s="11">
        <v>3400</v>
      </c>
      <c r="G533" s="2">
        <f>E533*F533</f>
        <v>20400</v>
      </c>
    </row>
    <row r="534" spans="2:8">
      <c r="B534" s="12"/>
      <c r="C534" s="7" t="s">
        <v>10</v>
      </c>
      <c r="D534" s="4" t="s">
        <v>9</v>
      </c>
      <c r="E534" s="3">
        <v>6</v>
      </c>
      <c r="F534" s="11">
        <v>5000</v>
      </c>
      <c r="G534" s="2">
        <f>E534*F534</f>
        <v>30000</v>
      </c>
    </row>
    <row r="535" spans="2:8">
      <c r="B535" s="12"/>
      <c r="C535" s="7" t="s">
        <v>8</v>
      </c>
      <c r="D535" s="4" t="s">
        <v>4</v>
      </c>
      <c r="E535" s="3">
        <v>15</v>
      </c>
      <c r="F535" s="11">
        <v>300</v>
      </c>
      <c r="G535" s="2">
        <f>E535*F535</f>
        <v>4500</v>
      </c>
    </row>
    <row r="536" spans="2:8">
      <c r="B536" s="12"/>
      <c r="C536" s="7" t="s">
        <v>7</v>
      </c>
      <c r="D536" s="4" t="s">
        <v>4</v>
      </c>
      <c r="E536" s="3">
        <v>10</v>
      </c>
      <c r="F536" s="11">
        <v>1100</v>
      </c>
      <c r="G536" s="2">
        <f>E536*F536</f>
        <v>11000</v>
      </c>
    </row>
    <row r="537" spans="2:8">
      <c r="B537" s="12"/>
      <c r="C537" s="7" t="s">
        <v>6</v>
      </c>
      <c r="D537" s="4" t="s">
        <v>4</v>
      </c>
      <c r="E537" s="3">
        <v>6</v>
      </c>
      <c r="F537" s="11">
        <v>2590</v>
      </c>
      <c r="G537" s="2">
        <f>E537*F537</f>
        <v>15540</v>
      </c>
    </row>
    <row r="538" spans="2:8">
      <c r="B538" s="12"/>
      <c r="C538" s="7" t="s">
        <v>5</v>
      </c>
      <c r="D538" s="4" t="s">
        <v>4</v>
      </c>
      <c r="E538" s="3">
        <v>6</v>
      </c>
      <c r="F538" s="11">
        <v>1639</v>
      </c>
      <c r="G538" s="2">
        <f>E538*F538</f>
        <v>9834</v>
      </c>
    </row>
    <row r="539" spans="2:8">
      <c r="B539" s="12"/>
      <c r="C539" s="7" t="s">
        <v>3</v>
      </c>
      <c r="D539" s="4" t="s">
        <v>2</v>
      </c>
      <c r="E539" s="3">
        <v>4</v>
      </c>
      <c r="F539" s="11">
        <f>+D10</f>
        <v>240000</v>
      </c>
      <c r="G539" s="2">
        <f>E539*F539</f>
        <v>960000</v>
      </c>
    </row>
    <row r="540" spans="2:8">
      <c r="B540" s="8"/>
      <c r="C540" s="10" t="s">
        <v>1</v>
      </c>
      <c r="D540" s="9" t="s">
        <v>0</v>
      </c>
      <c r="E540" s="3">
        <f>+$D$21</f>
        <v>0.32</v>
      </c>
      <c r="F540" s="2">
        <f>G539</f>
        <v>960000</v>
      </c>
      <c r="G540" s="2">
        <f>E540*F540</f>
        <v>307200</v>
      </c>
    </row>
    <row r="541" spans="2:8">
      <c r="B541" s="8"/>
      <c r="C541" s="7"/>
    </row>
    <row r="593" spans="2:2">
      <c r="B593" s="6"/>
    </row>
    <row r="594" spans="2:2">
      <c r="B594" s="6"/>
    </row>
    <row r="595" spans="2:2">
      <c r="B595" s="6"/>
    </row>
    <row r="596" spans="2:2">
      <c r="B596" s="6"/>
    </row>
    <row r="597" spans="2:2">
      <c r="B597" s="6"/>
    </row>
    <row r="598" spans="2:2">
      <c r="B598" s="6"/>
    </row>
    <row r="599" spans="2:2">
      <c r="B599" s="6"/>
    </row>
    <row r="600" spans="2:2">
      <c r="B600" s="6"/>
    </row>
    <row r="601" spans="2:2">
      <c r="B601" s="6"/>
    </row>
    <row r="602" spans="2:2">
      <c r="B602" s="6"/>
    </row>
    <row r="603" spans="2:2">
      <c r="B603" s="6"/>
    </row>
    <row r="604" spans="2:2">
      <c r="B604" s="6"/>
    </row>
    <row r="605" spans="2:2">
      <c r="B605" s="6"/>
    </row>
    <row r="606" spans="2:2">
      <c r="B606" s="6"/>
    </row>
    <row r="607" spans="2:2">
      <c r="B607" s="6"/>
    </row>
    <row r="608" spans="2:2">
      <c r="B608" s="6"/>
    </row>
    <row r="609" spans="2:2">
      <c r="B609" s="6"/>
    </row>
    <row r="610" spans="2:2">
      <c r="B610" s="6"/>
    </row>
    <row r="611" spans="2:2">
      <c r="B611" s="6"/>
    </row>
    <row r="612" spans="2:2">
      <c r="B612" s="6"/>
    </row>
    <row r="613" spans="2:2">
      <c r="B613" s="6"/>
    </row>
    <row r="614" spans="2:2">
      <c r="B614" s="6"/>
    </row>
    <row r="615" spans="2:2">
      <c r="B615" s="6"/>
    </row>
    <row r="616" spans="2:2">
      <c r="B616" s="6"/>
    </row>
    <row r="617" spans="2:2">
      <c r="B617" s="6"/>
    </row>
    <row r="618" spans="2:2">
      <c r="B618" s="6"/>
    </row>
    <row r="619" spans="2:2">
      <c r="B619" s="6"/>
    </row>
    <row r="620" spans="2:2">
      <c r="B620" s="6"/>
    </row>
    <row r="621" spans="2:2">
      <c r="B621" s="6"/>
    </row>
    <row r="622" spans="2:2">
      <c r="B622" s="6"/>
    </row>
    <row r="623" spans="2:2">
      <c r="B623" s="6"/>
    </row>
    <row r="624" spans="2:2">
      <c r="B624" s="6"/>
    </row>
    <row r="625" spans="2:2">
      <c r="B625" s="6"/>
    </row>
    <row r="626" spans="2:2">
      <c r="B626" s="6"/>
    </row>
    <row r="627" spans="2:2">
      <c r="B627" s="6"/>
    </row>
    <row r="628" spans="2:2">
      <c r="B628" s="6"/>
    </row>
    <row r="629" spans="2:2">
      <c r="B629" s="6"/>
    </row>
    <row r="630" spans="2:2">
      <c r="B630" s="6"/>
    </row>
    <row r="631" spans="2:2">
      <c r="B631" s="6"/>
    </row>
    <row r="632" spans="2:2">
      <c r="B632" s="6"/>
    </row>
    <row r="633" spans="2:2">
      <c r="B633" s="6"/>
    </row>
    <row r="634" spans="2:2">
      <c r="B634" s="6"/>
    </row>
    <row r="635" spans="2:2">
      <c r="B635" s="6"/>
    </row>
    <row r="636" spans="2:2">
      <c r="B636" s="6"/>
    </row>
    <row r="637" spans="2:2">
      <c r="B637" s="6"/>
    </row>
    <row r="638" spans="2:2">
      <c r="B638" s="6"/>
    </row>
    <row r="639" spans="2:2">
      <c r="B639" s="6"/>
    </row>
    <row r="640" spans="2:2">
      <c r="B640" s="6"/>
    </row>
    <row r="641" spans="2:2">
      <c r="B641" s="6"/>
    </row>
    <row r="642" spans="2:2">
      <c r="B642" s="6"/>
    </row>
    <row r="643" spans="2:2">
      <c r="B643" s="6"/>
    </row>
    <row r="644" spans="2:2">
      <c r="B644" s="6"/>
    </row>
    <row r="645" spans="2:2">
      <c r="B645" s="6"/>
    </row>
    <row r="646" spans="2:2">
      <c r="B646" s="6"/>
    </row>
    <row r="647" spans="2:2">
      <c r="B647" s="6"/>
    </row>
    <row r="648" spans="2:2">
      <c r="B648" s="6"/>
    </row>
    <row r="649" spans="2:2">
      <c r="B649" s="6"/>
    </row>
    <row r="650" spans="2:2">
      <c r="B650" s="6"/>
    </row>
    <row r="651" spans="2:2">
      <c r="B651" s="6"/>
    </row>
    <row r="652" spans="2:2">
      <c r="B652" s="6"/>
    </row>
    <row r="653" spans="2:2">
      <c r="B653" s="6"/>
    </row>
    <row r="654" spans="2:2">
      <c r="B654" s="6"/>
    </row>
    <row r="655" spans="2:2">
      <c r="B655" s="6"/>
    </row>
    <row r="656" spans="2:2">
      <c r="B656" s="6"/>
    </row>
    <row r="657" spans="2:2">
      <c r="B657" s="6"/>
    </row>
    <row r="658" spans="2:2">
      <c r="B658" s="6"/>
    </row>
    <row r="659" spans="2:2">
      <c r="B659" s="6"/>
    </row>
    <row r="660" spans="2:2">
      <c r="B660" s="6"/>
    </row>
    <row r="661" spans="2:2">
      <c r="B661" s="6"/>
    </row>
    <row r="662" spans="2:2">
      <c r="B662" s="6"/>
    </row>
    <row r="663" spans="2:2">
      <c r="B663" s="6"/>
    </row>
    <row r="664" spans="2:2">
      <c r="B664" s="6"/>
    </row>
    <row r="665" spans="2:2">
      <c r="B665" s="6"/>
    </row>
    <row r="666" spans="2:2">
      <c r="B666" s="6"/>
    </row>
    <row r="667" spans="2:2">
      <c r="B667" s="6"/>
    </row>
    <row r="668" spans="2:2">
      <c r="B668" s="6"/>
    </row>
    <row r="669" spans="2:2">
      <c r="B669" s="6"/>
    </row>
    <row r="670" spans="2:2">
      <c r="B670" s="6"/>
    </row>
    <row r="671" spans="2:2">
      <c r="B671" s="6"/>
    </row>
    <row r="672" spans="2:2">
      <c r="B672" s="6"/>
    </row>
    <row r="673" spans="2:2">
      <c r="B673" s="6"/>
    </row>
    <row r="674" spans="2:2">
      <c r="B674" s="6"/>
    </row>
    <row r="675" spans="2:2">
      <c r="B675" s="6"/>
    </row>
    <row r="676" spans="2:2">
      <c r="B676" s="6"/>
    </row>
    <row r="677" spans="2:2">
      <c r="B677" s="6"/>
    </row>
    <row r="678" spans="2:2">
      <c r="B678" s="6"/>
    </row>
    <row r="679" spans="2:2">
      <c r="B679" s="6"/>
    </row>
    <row r="680" spans="2:2">
      <c r="B680" s="6"/>
    </row>
    <row r="681" spans="2:2">
      <c r="B681" s="6"/>
    </row>
    <row r="682" spans="2:2">
      <c r="B682" s="6"/>
    </row>
    <row r="683" spans="2:2">
      <c r="B683" s="6"/>
    </row>
    <row r="684" spans="2:2">
      <c r="B684" s="6"/>
    </row>
    <row r="685" spans="2:2">
      <c r="B685" s="6"/>
    </row>
    <row r="686" spans="2:2">
      <c r="B686" s="6"/>
    </row>
    <row r="687" spans="2:2">
      <c r="B687" s="6"/>
    </row>
    <row r="688" spans="2:2">
      <c r="B688" s="6"/>
    </row>
    <row r="689" spans="2:2">
      <c r="B689" s="6"/>
    </row>
    <row r="690" spans="2:2">
      <c r="B690" s="6"/>
    </row>
    <row r="691" spans="2:2">
      <c r="B691" s="6"/>
    </row>
    <row r="692" spans="2:2">
      <c r="B692" s="6"/>
    </row>
    <row r="693" spans="2:2">
      <c r="B693" s="6"/>
    </row>
    <row r="694" spans="2:2">
      <c r="B694" s="6"/>
    </row>
    <row r="695" spans="2:2">
      <c r="B695" s="6"/>
    </row>
    <row r="696" spans="2:2">
      <c r="B696" s="6"/>
    </row>
    <row r="697" spans="2:2">
      <c r="B697" s="6"/>
    </row>
    <row r="698" spans="2:2">
      <c r="B698" s="6"/>
    </row>
    <row r="699" spans="2:2">
      <c r="B699" s="6"/>
    </row>
    <row r="700" spans="2:2">
      <c r="B700" s="6"/>
    </row>
    <row r="701" spans="2:2">
      <c r="B701" s="6"/>
    </row>
    <row r="702" spans="2:2">
      <c r="B702" s="6"/>
    </row>
    <row r="703" spans="2:2">
      <c r="B703" s="6"/>
    </row>
    <row r="704" spans="2:2">
      <c r="B704" s="6"/>
    </row>
    <row r="705" spans="2:2">
      <c r="B705" s="6"/>
    </row>
    <row r="706" spans="2:2">
      <c r="B706" s="6"/>
    </row>
    <row r="707" spans="2:2">
      <c r="B707" s="6"/>
    </row>
    <row r="708" spans="2:2">
      <c r="B708" s="6"/>
    </row>
    <row r="709" spans="2:2">
      <c r="B709" s="6"/>
    </row>
    <row r="710" spans="2:2">
      <c r="B710" s="6"/>
    </row>
    <row r="711" spans="2:2">
      <c r="B711" s="6"/>
    </row>
    <row r="712" spans="2:2">
      <c r="B712" s="6"/>
    </row>
    <row r="713" spans="2:2">
      <c r="B713" s="6"/>
    </row>
    <row r="714" spans="2:2">
      <c r="B714" s="6"/>
    </row>
    <row r="715" spans="2:2">
      <c r="B715" s="6"/>
    </row>
    <row r="716" spans="2:2">
      <c r="B716" s="6"/>
    </row>
    <row r="717" spans="2:2">
      <c r="B717" s="6"/>
    </row>
    <row r="718" spans="2:2">
      <c r="B718" s="6"/>
    </row>
    <row r="719" spans="2:2">
      <c r="B719" s="6"/>
    </row>
    <row r="720" spans="2:2">
      <c r="B720" s="6"/>
    </row>
    <row r="721" spans="2:2">
      <c r="B721" s="6"/>
    </row>
    <row r="722" spans="2:2">
      <c r="B722" s="6"/>
    </row>
    <row r="723" spans="2:2">
      <c r="B723" s="6"/>
    </row>
    <row r="724" spans="2:2">
      <c r="B724" s="6"/>
    </row>
    <row r="725" spans="2:2">
      <c r="B725" s="6"/>
    </row>
    <row r="726" spans="2:2">
      <c r="B726" s="6"/>
    </row>
    <row r="727" spans="2:2">
      <c r="B727" s="6"/>
    </row>
    <row r="728" spans="2:2">
      <c r="B728" s="6"/>
    </row>
    <row r="729" spans="2:2">
      <c r="B729" s="6"/>
    </row>
    <row r="730" spans="2:2">
      <c r="B730" s="6"/>
    </row>
    <row r="731" spans="2:2">
      <c r="B731" s="6"/>
    </row>
    <row r="732" spans="2:2">
      <c r="B732" s="6"/>
    </row>
    <row r="733" spans="2:2">
      <c r="B733" s="6"/>
    </row>
    <row r="734" spans="2:2">
      <c r="B734" s="6"/>
    </row>
    <row r="735" spans="2:2">
      <c r="B735" s="6"/>
    </row>
    <row r="736" spans="2:2">
      <c r="B736" s="6"/>
    </row>
    <row r="737" spans="2:2">
      <c r="B737" s="6"/>
    </row>
    <row r="738" spans="2:2">
      <c r="B738" s="6"/>
    </row>
    <row r="739" spans="2:2">
      <c r="B739" s="6"/>
    </row>
    <row r="740" spans="2:2">
      <c r="B740" s="6"/>
    </row>
    <row r="741" spans="2:2">
      <c r="B741" s="6"/>
    </row>
    <row r="742" spans="2:2">
      <c r="B742" s="6"/>
    </row>
    <row r="743" spans="2:2">
      <c r="B743" s="6"/>
    </row>
    <row r="744" spans="2:2">
      <c r="B744" s="6"/>
    </row>
    <row r="745" spans="2:2">
      <c r="B745" s="6"/>
    </row>
    <row r="746" spans="2:2">
      <c r="B746" s="6"/>
    </row>
    <row r="747" spans="2:2">
      <c r="B747" s="6"/>
    </row>
    <row r="748" spans="2:2">
      <c r="B748" s="6"/>
    </row>
    <row r="749" spans="2:2">
      <c r="B749" s="6"/>
    </row>
    <row r="750" spans="2:2">
      <c r="B750" s="6"/>
    </row>
    <row r="751" spans="2:2">
      <c r="B751" s="6"/>
    </row>
    <row r="752" spans="2:2">
      <c r="B752" s="6"/>
    </row>
    <row r="753" spans="2:2">
      <c r="B753" s="6"/>
    </row>
    <row r="754" spans="2:2">
      <c r="B754" s="6"/>
    </row>
    <row r="755" spans="2:2">
      <c r="B755" s="6"/>
    </row>
    <row r="756" spans="2:2">
      <c r="B756" s="6"/>
    </row>
    <row r="757" spans="2:2">
      <c r="B757" s="6"/>
    </row>
    <row r="758" spans="2:2">
      <c r="B758" s="6"/>
    </row>
    <row r="759" spans="2:2">
      <c r="B759" s="6"/>
    </row>
    <row r="760" spans="2:2">
      <c r="B760" s="6"/>
    </row>
    <row r="761" spans="2:2">
      <c r="B761" s="6"/>
    </row>
    <row r="762" spans="2:2">
      <c r="B762" s="6"/>
    </row>
    <row r="763" spans="2:2">
      <c r="B763" s="6"/>
    </row>
    <row r="764" spans="2:2">
      <c r="B764" s="6"/>
    </row>
    <row r="765" spans="2:2">
      <c r="B765" s="6"/>
    </row>
    <row r="766" spans="2:2">
      <c r="B766" s="6"/>
    </row>
    <row r="767" spans="2:2">
      <c r="B767" s="6"/>
    </row>
    <row r="768" spans="2:2">
      <c r="B768" s="6"/>
    </row>
    <row r="769" spans="2:2">
      <c r="B769" s="6"/>
    </row>
    <row r="770" spans="2:2">
      <c r="B770" s="6"/>
    </row>
    <row r="771" spans="2:2">
      <c r="B771" s="6"/>
    </row>
    <row r="772" spans="2:2">
      <c r="B772" s="6"/>
    </row>
    <row r="773" spans="2:2">
      <c r="B773" s="6"/>
    </row>
    <row r="774" spans="2:2">
      <c r="B774" s="6"/>
    </row>
    <row r="775" spans="2:2">
      <c r="B775" s="6"/>
    </row>
    <row r="776" spans="2:2">
      <c r="B776" s="6"/>
    </row>
    <row r="777" spans="2:2">
      <c r="B777" s="6"/>
    </row>
    <row r="778" spans="2:2">
      <c r="B778" s="6"/>
    </row>
    <row r="779" spans="2:2">
      <c r="B779" s="6"/>
    </row>
    <row r="780" spans="2:2">
      <c r="B780" s="6"/>
    </row>
    <row r="781" spans="2:2">
      <c r="B781" s="6"/>
    </row>
    <row r="782" spans="2:2">
      <c r="B782" s="6"/>
    </row>
    <row r="783" spans="2:2">
      <c r="B783" s="6"/>
    </row>
    <row r="784" spans="2:2">
      <c r="B784" s="6"/>
    </row>
    <row r="785" spans="2:2">
      <c r="B785" s="6"/>
    </row>
    <row r="786" spans="2:2">
      <c r="B786" s="6"/>
    </row>
    <row r="787" spans="2:2">
      <c r="B787" s="6"/>
    </row>
    <row r="788" spans="2:2">
      <c r="B788" s="6"/>
    </row>
    <row r="789" spans="2:2">
      <c r="B789" s="6"/>
    </row>
    <row r="790" spans="2:2">
      <c r="B790" s="6"/>
    </row>
    <row r="791" spans="2:2">
      <c r="B791" s="6"/>
    </row>
    <row r="792" spans="2:2">
      <c r="B792" s="6"/>
    </row>
    <row r="793" spans="2:2">
      <c r="B793" s="6"/>
    </row>
    <row r="794" spans="2:2">
      <c r="B794" s="6"/>
    </row>
    <row r="795" spans="2:2">
      <c r="B795" s="6"/>
    </row>
    <row r="796" spans="2:2">
      <c r="B796" s="6"/>
    </row>
    <row r="797" spans="2:2">
      <c r="B797" s="6"/>
    </row>
    <row r="798" spans="2:2">
      <c r="B798" s="6"/>
    </row>
    <row r="799" spans="2:2">
      <c r="B799" s="6"/>
    </row>
    <row r="800" spans="2:2">
      <c r="B800" s="6"/>
    </row>
    <row r="801" spans="2:2">
      <c r="B801" s="6"/>
    </row>
    <row r="802" spans="2:2">
      <c r="B802" s="6"/>
    </row>
    <row r="803" spans="2:2">
      <c r="B803" s="6"/>
    </row>
    <row r="804" spans="2:2">
      <c r="B804" s="6"/>
    </row>
    <row r="805" spans="2:2">
      <c r="B805" s="6"/>
    </row>
    <row r="806" spans="2:2">
      <c r="B806" s="6"/>
    </row>
    <row r="807" spans="2:2">
      <c r="B807" s="6"/>
    </row>
    <row r="808" spans="2:2">
      <c r="B808" s="6"/>
    </row>
    <row r="809" spans="2:2">
      <c r="B809" s="6"/>
    </row>
    <row r="810" spans="2:2">
      <c r="B810" s="6"/>
    </row>
    <row r="811" spans="2:2">
      <c r="B811" s="6"/>
    </row>
    <row r="812" spans="2:2">
      <c r="B812" s="6"/>
    </row>
    <row r="813" spans="2:2">
      <c r="B813" s="6"/>
    </row>
    <row r="814" spans="2:2">
      <c r="B814" s="6"/>
    </row>
    <row r="815" spans="2:2">
      <c r="B815" s="6"/>
    </row>
    <row r="816" spans="2:2">
      <c r="B816" s="6"/>
    </row>
    <row r="817" spans="2:2">
      <c r="B817" s="6"/>
    </row>
    <row r="818" spans="2:2">
      <c r="B818" s="6"/>
    </row>
    <row r="819" spans="2:2">
      <c r="B819" s="6"/>
    </row>
    <row r="820" spans="2:2">
      <c r="B820" s="6"/>
    </row>
    <row r="821" spans="2:2">
      <c r="B821" s="6"/>
    </row>
    <row r="822" spans="2:2">
      <c r="B822" s="6"/>
    </row>
    <row r="823" spans="2:2">
      <c r="B823" s="6"/>
    </row>
    <row r="824" spans="2:2">
      <c r="B824" s="6"/>
    </row>
    <row r="825" spans="2:2">
      <c r="B825" s="6"/>
    </row>
    <row r="826" spans="2:2">
      <c r="B826" s="6"/>
    </row>
    <row r="827" spans="2:2">
      <c r="B827" s="6"/>
    </row>
    <row r="828" spans="2:2">
      <c r="B828" s="6"/>
    </row>
    <row r="829" spans="2:2">
      <c r="B829" s="6"/>
    </row>
    <row r="830" spans="2:2">
      <c r="B830" s="6"/>
    </row>
    <row r="831" spans="2:2">
      <c r="B831" s="6"/>
    </row>
    <row r="832" spans="2:2">
      <c r="B832" s="6"/>
    </row>
    <row r="833" spans="2:2">
      <c r="B833" s="6"/>
    </row>
    <row r="834" spans="2:2">
      <c r="B834" s="6"/>
    </row>
    <row r="835" spans="2:2">
      <c r="B835" s="6"/>
    </row>
    <row r="836" spans="2:2">
      <c r="B836" s="6"/>
    </row>
    <row r="837" spans="2:2">
      <c r="B837" s="6"/>
    </row>
    <row r="838" spans="2:2">
      <c r="B838" s="6"/>
    </row>
    <row r="839" spans="2:2">
      <c r="B839" s="6"/>
    </row>
    <row r="840" spans="2:2">
      <c r="B840" s="6"/>
    </row>
    <row r="841" spans="2:2">
      <c r="B841" s="6"/>
    </row>
    <row r="842" spans="2:2">
      <c r="B842" s="6"/>
    </row>
    <row r="843" spans="2:2">
      <c r="B843" s="6"/>
    </row>
    <row r="844" spans="2:2">
      <c r="B844" s="6"/>
    </row>
    <row r="845" spans="2:2">
      <c r="B845" s="6"/>
    </row>
    <row r="846" spans="2:2">
      <c r="B846" s="6"/>
    </row>
    <row r="847" spans="2:2">
      <c r="B847" s="6"/>
    </row>
    <row r="848" spans="2:2">
      <c r="B848" s="6"/>
    </row>
    <row r="849" spans="2:2">
      <c r="B849" s="6"/>
    </row>
    <row r="850" spans="2:2">
      <c r="B850" s="6"/>
    </row>
    <row r="851" spans="2:2">
      <c r="B851" s="6"/>
    </row>
    <row r="852" spans="2:2">
      <c r="B852" s="6"/>
    </row>
    <row r="853" spans="2:2">
      <c r="B853" s="6"/>
    </row>
    <row r="854" spans="2:2">
      <c r="B854" s="6"/>
    </row>
    <row r="855" spans="2:2">
      <c r="B855" s="6"/>
    </row>
    <row r="856" spans="2:2">
      <c r="B856" s="6"/>
    </row>
    <row r="857" spans="2:2">
      <c r="B857" s="6"/>
    </row>
    <row r="858" spans="2:2">
      <c r="B858" s="6"/>
    </row>
    <row r="859" spans="2:2">
      <c r="B859" s="6"/>
    </row>
    <row r="860" spans="2:2">
      <c r="B860" s="6"/>
    </row>
    <row r="861" spans="2:2">
      <c r="B861" s="6"/>
    </row>
    <row r="862" spans="2:2">
      <c r="B862" s="6"/>
    </row>
    <row r="863" spans="2:2">
      <c r="B863" s="6"/>
    </row>
    <row r="864" spans="2:2">
      <c r="B864" s="6"/>
    </row>
    <row r="865" spans="2:2">
      <c r="B865" s="6"/>
    </row>
    <row r="866" spans="2:2">
      <c r="B866" s="6"/>
    </row>
    <row r="867" spans="2:2">
      <c r="B867" s="6"/>
    </row>
    <row r="868" spans="2:2">
      <c r="B868" s="6"/>
    </row>
    <row r="869" spans="2:2">
      <c r="B869" s="6"/>
    </row>
    <row r="870" spans="2:2">
      <c r="B870" s="6"/>
    </row>
    <row r="871" spans="2:2">
      <c r="B871" s="6"/>
    </row>
    <row r="872" spans="2:2">
      <c r="B872" s="6"/>
    </row>
    <row r="873" spans="2:2">
      <c r="B873" s="6"/>
    </row>
    <row r="874" spans="2:2">
      <c r="B874" s="6"/>
    </row>
    <row r="875" spans="2:2">
      <c r="B875" s="6"/>
    </row>
    <row r="876" spans="2:2">
      <c r="B876" s="6"/>
    </row>
    <row r="877" spans="2:2">
      <c r="B877" s="6"/>
    </row>
    <row r="878" spans="2:2">
      <c r="B878" s="6"/>
    </row>
    <row r="879" spans="2:2">
      <c r="B879" s="6"/>
    </row>
    <row r="880" spans="2:2">
      <c r="B880" s="6"/>
    </row>
    <row r="881" spans="2:2">
      <c r="B881" s="6"/>
    </row>
    <row r="882" spans="2:2">
      <c r="B882" s="6"/>
    </row>
    <row r="883" spans="2:2">
      <c r="B883" s="6"/>
    </row>
    <row r="884" spans="2:2">
      <c r="B884" s="6"/>
    </row>
    <row r="885" spans="2:2">
      <c r="B885" s="6"/>
    </row>
    <row r="886" spans="2:2">
      <c r="B886" s="6"/>
    </row>
    <row r="887" spans="2:2">
      <c r="B887" s="6"/>
    </row>
    <row r="888" spans="2:2">
      <c r="B888" s="6"/>
    </row>
    <row r="889" spans="2:2">
      <c r="B889" s="6"/>
    </row>
    <row r="890" spans="2:2">
      <c r="B890" s="6"/>
    </row>
    <row r="891" spans="2:2">
      <c r="B891" s="6"/>
    </row>
    <row r="892" spans="2:2">
      <c r="B892" s="6"/>
    </row>
    <row r="893" spans="2:2">
      <c r="B893" s="6"/>
    </row>
    <row r="894" spans="2:2">
      <c r="B894" s="6"/>
    </row>
    <row r="895" spans="2:2">
      <c r="B895" s="6"/>
    </row>
    <row r="896" spans="2:2">
      <c r="B896" s="6"/>
    </row>
    <row r="897" spans="2:2">
      <c r="B897" s="6"/>
    </row>
    <row r="898" spans="2:2">
      <c r="B898" s="6"/>
    </row>
    <row r="899" spans="2:2">
      <c r="B899" s="6"/>
    </row>
    <row r="900" spans="2:2">
      <c r="B900" s="6"/>
    </row>
    <row r="901" spans="2:2">
      <c r="B901" s="6"/>
    </row>
    <row r="902" spans="2:2">
      <c r="B902" s="6"/>
    </row>
    <row r="903" spans="2:2">
      <c r="B903" s="6"/>
    </row>
    <row r="904" spans="2:2">
      <c r="B904" s="6"/>
    </row>
    <row r="905" spans="2:2">
      <c r="B905" s="6"/>
    </row>
    <row r="906" spans="2:2">
      <c r="B906" s="6"/>
    </row>
    <row r="907" spans="2:2">
      <c r="B907" s="6"/>
    </row>
    <row r="908" spans="2:2">
      <c r="B908" s="6"/>
    </row>
    <row r="909" spans="2:2">
      <c r="B909" s="6"/>
    </row>
    <row r="910" spans="2:2">
      <c r="B910" s="6"/>
    </row>
    <row r="911" spans="2:2">
      <c r="B911" s="6"/>
    </row>
    <row r="912" spans="2:2">
      <c r="B912" s="6"/>
    </row>
    <row r="913" spans="2:16">
      <c r="B913" s="6"/>
    </row>
    <row r="914" spans="2:16">
      <c r="B914" s="6"/>
    </row>
    <row r="915" spans="2:16">
      <c r="B915" s="6"/>
    </row>
    <row r="916" spans="2:16">
      <c r="B916" s="6"/>
    </row>
    <row r="917" spans="2:16">
      <c r="B917" s="6"/>
    </row>
    <row r="918" spans="2:16">
      <c r="B918" s="6"/>
    </row>
    <row r="919" spans="2:16">
      <c r="B919" s="6"/>
    </row>
    <row r="920" spans="2:16">
      <c r="B920" s="6"/>
    </row>
    <row r="922" spans="2:16">
      <c r="O922" s="5"/>
      <c r="P922" s="5"/>
    </row>
    <row r="925" spans="2:16">
      <c r="O925" s="5"/>
    </row>
    <row r="927" spans="2:16">
      <c r="O927" s="5"/>
      <c r="P927" s="5"/>
    </row>
  </sheetData>
  <pageMargins left="0.7" right="0.7" top="0.75" bottom="0.75" header="0.3" footer="0.3"/>
  <pageSetup paperSize="9" orientation="portrait" r:id="rId1"/>
  <ignoredErrors>
    <ignoredError sqref="H24 H25:H541" calculatedColumn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APU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APU</dc:title>
  <dc:subject>www.chilecubica.com</dc:subject>
  <dc:creator>Ricardo Pizarro Iturrieta</dc:creator>
  <cp:lastModifiedBy>Ricardo Pizarro</cp:lastModifiedBy>
  <dcterms:created xsi:type="dcterms:W3CDTF">2013-11-30T12:45:37Z</dcterms:created>
  <dcterms:modified xsi:type="dcterms:W3CDTF">2013-11-30T13:29:49Z</dcterms:modified>
</cp:coreProperties>
</file>