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80" windowHeight="9345" activeTab="2"/>
  </bookViews>
  <sheets>
    <sheet name="Frigorífico" sheetId="3" r:id="rId1"/>
    <sheet name="Local de Basura " sheetId="2" r:id="rId2"/>
    <sheet name="Camara de Gasificación" sheetId="4" r:id="rId3"/>
  </sheets>
  <definedNames>
    <definedName name="_xlnm.Print_Area" localSheetId="2">'Camara de Gasificación'!$A$1:$N$31</definedName>
    <definedName name="_xlnm.Print_Area" localSheetId="1">'Local de Basura '!$A$1:$O$35</definedName>
  </definedNames>
  <calcPr calcId="145621"/>
</workbook>
</file>

<file path=xl/calcChain.xml><?xml version="1.0" encoding="utf-8"?>
<calcChain xmlns="http://schemas.openxmlformats.org/spreadsheetml/2006/main">
  <c r="J9" i="4" l="1"/>
  <c r="M9" i="4" s="1"/>
  <c r="M31" i="4" s="1"/>
  <c r="I9" i="4"/>
  <c r="H10" i="4"/>
  <c r="G10" i="4"/>
  <c r="N31" i="4"/>
  <c r="M32" i="2"/>
  <c r="L32" i="2"/>
  <c r="N32" i="2"/>
  <c r="M39" i="3"/>
  <c r="L39" i="3"/>
  <c r="N39" i="3"/>
  <c r="N28" i="4"/>
  <c r="H28" i="4"/>
  <c r="J27" i="4" s="1"/>
  <c r="M27" i="4" s="1"/>
  <c r="G28" i="4"/>
  <c r="I27" i="4" s="1"/>
  <c r="L27" i="4" s="1"/>
  <c r="N10" i="4"/>
  <c r="G14" i="4"/>
  <c r="G15" i="4"/>
  <c r="H14" i="4"/>
  <c r="H15" i="4"/>
  <c r="N14" i="4"/>
  <c r="N15" i="4"/>
  <c r="G18" i="4"/>
  <c r="G19" i="4"/>
  <c r="G20" i="4"/>
  <c r="H18" i="4"/>
  <c r="H19" i="4"/>
  <c r="H20" i="4"/>
  <c r="N18" i="4"/>
  <c r="N19" i="4"/>
  <c r="N20" i="4"/>
  <c r="G23" i="4"/>
  <c r="G24" i="4"/>
  <c r="G25" i="4"/>
  <c r="H23" i="4"/>
  <c r="H24" i="4"/>
  <c r="H25" i="4"/>
  <c r="N23" i="4"/>
  <c r="N24" i="4"/>
  <c r="N25" i="4"/>
  <c r="H30" i="2"/>
  <c r="G30" i="2"/>
  <c r="I29" i="2" s="1"/>
  <c r="L29" i="2" s="1"/>
  <c r="H27" i="2"/>
  <c r="J25" i="2" s="1"/>
  <c r="M25" i="2" s="1"/>
  <c r="G27" i="2"/>
  <c r="H26" i="2"/>
  <c r="G26" i="2"/>
  <c r="H23" i="2"/>
  <c r="G23" i="2"/>
  <c r="H22" i="2"/>
  <c r="G22" i="2"/>
  <c r="H21" i="2"/>
  <c r="J20" i="2" s="1"/>
  <c r="M20" i="2" s="1"/>
  <c r="G21" i="2"/>
  <c r="H18" i="2"/>
  <c r="G18" i="2"/>
  <c r="H17" i="2"/>
  <c r="G17" i="2"/>
  <c r="H16" i="2"/>
  <c r="G16" i="2"/>
  <c r="I15" i="2" s="1"/>
  <c r="L15" i="2" s="1"/>
  <c r="H13" i="2"/>
  <c r="J11" i="2" s="1"/>
  <c r="M11" i="2" s="1"/>
  <c r="G13" i="2"/>
  <c r="H12" i="2"/>
  <c r="G12" i="2"/>
  <c r="H9" i="2"/>
  <c r="J8" i="2" s="1"/>
  <c r="M8" i="2" s="1"/>
  <c r="G9" i="2"/>
  <c r="I8" i="2" s="1"/>
  <c r="H9" i="3"/>
  <c r="J8" i="3" s="1"/>
  <c r="M8" i="3" s="1"/>
  <c r="H10" i="3"/>
  <c r="H11" i="3"/>
  <c r="H14" i="3"/>
  <c r="H15" i="3"/>
  <c r="H16" i="3"/>
  <c r="H19" i="3"/>
  <c r="H20" i="3"/>
  <c r="H21" i="3"/>
  <c r="H24" i="3"/>
  <c r="J23" i="3" s="1"/>
  <c r="M23" i="3" s="1"/>
  <c r="H25" i="3"/>
  <c r="H26" i="3"/>
  <c r="H29" i="3"/>
  <c r="J28" i="3" s="1"/>
  <c r="M28" i="3" s="1"/>
  <c r="H30" i="3"/>
  <c r="H31" i="3"/>
  <c r="H34" i="3"/>
  <c r="H35" i="3"/>
  <c r="J33" i="3" s="1"/>
  <c r="M33" i="3" s="1"/>
  <c r="H36" i="3"/>
  <c r="H37" i="3"/>
  <c r="G9" i="3"/>
  <c r="G10" i="3"/>
  <c r="G11" i="3"/>
  <c r="G14" i="3"/>
  <c r="G15" i="3"/>
  <c r="G16" i="3"/>
  <c r="G19" i="3"/>
  <c r="G20" i="3"/>
  <c r="G21" i="3"/>
  <c r="I18" i="3"/>
  <c r="L18" i="3" s="1"/>
  <c r="G24" i="3"/>
  <c r="G25" i="3"/>
  <c r="I23" i="3" s="1"/>
  <c r="L23" i="3" s="1"/>
  <c r="G26" i="3"/>
  <c r="G29" i="3"/>
  <c r="G30" i="3"/>
  <c r="G31" i="3"/>
  <c r="G34" i="3"/>
  <c r="G35" i="3"/>
  <c r="I33" i="3" s="1"/>
  <c r="L33" i="3" s="1"/>
  <c r="G36" i="3"/>
  <c r="G37" i="3"/>
  <c r="N37" i="3"/>
  <c r="N36" i="3"/>
  <c r="N35" i="3"/>
  <c r="N34" i="3"/>
  <c r="N31" i="3"/>
  <c r="N30" i="3"/>
  <c r="N29" i="3"/>
  <c r="N26" i="3"/>
  <c r="N25" i="3"/>
  <c r="N24" i="3"/>
  <c r="N21" i="3"/>
  <c r="N20" i="3"/>
  <c r="N19" i="3"/>
  <c r="N16" i="3"/>
  <c r="N15" i="3"/>
  <c r="N14" i="3"/>
  <c r="N11" i="3"/>
  <c r="N10" i="3"/>
  <c r="N9" i="3"/>
  <c r="J29" i="2"/>
  <c r="M29" i="2" s="1"/>
  <c r="N30" i="2"/>
  <c r="I25" i="2"/>
  <c r="L25" i="2" s="1"/>
  <c r="N27" i="2"/>
  <c r="N26" i="2"/>
  <c r="N23" i="2"/>
  <c r="N22" i="2"/>
  <c r="N21" i="2"/>
  <c r="J15" i="2"/>
  <c r="M15" i="2" s="1"/>
  <c r="N18" i="2"/>
  <c r="N17" i="2"/>
  <c r="N16" i="2"/>
  <c r="I11" i="2"/>
  <c r="L11" i="2" s="1"/>
  <c r="N13" i="2"/>
  <c r="N12" i="2"/>
  <c r="N9" i="2"/>
  <c r="I20" i="2" l="1"/>
  <c r="L20" i="2" s="1"/>
  <c r="I8" i="3"/>
  <c r="L8" i="3" s="1"/>
  <c r="I28" i="3"/>
  <c r="L28" i="3" s="1"/>
  <c r="I13" i="3"/>
  <c r="L13" i="3" s="1"/>
  <c r="J13" i="3"/>
  <c r="M13" i="3" s="1"/>
  <c r="J18" i="3"/>
  <c r="M18" i="3" s="1"/>
  <c r="L8" i="2"/>
  <c r="J22" i="4"/>
  <c r="M22" i="4" s="1"/>
  <c r="I22" i="4"/>
  <c r="L22" i="4" s="1"/>
  <c r="J17" i="4"/>
  <c r="M17" i="4" s="1"/>
  <c r="I17" i="4"/>
  <c r="L17" i="4" s="1"/>
  <c r="J13" i="4"/>
  <c r="M13" i="4" s="1"/>
  <c r="I13" i="4"/>
  <c r="L13" i="4" s="1"/>
  <c r="L9" i="4"/>
  <c r="L31" i="4" s="1"/>
</calcChain>
</file>

<file path=xl/sharedStrings.xml><?xml version="1.0" encoding="utf-8"?>
<sst xmlns="http://schemas.openxmlformats.org/spreadsheetml/2006/main" count="108" uniqueCount="53">
  <si>
    <t xml:space="preserve">ESTRUCTURA METALICA </t>
  </si>
  <si>
    <t>kg/ml</t>
  </si>
  <si>
    <t>ml</t>
  </si>
  <si>
    <t>KG/UNI.</t>
  </si>
  <si>
    <t>CANT</t>
  </si>
  <si>
    <t>m2/ml</t>
  </si>
  <si>
    <t>Sb/kg</t>
  </si>
  <si>
    <t>Sb/m2</t>
  </si>
  <si>
    <t>m2/UNI</t>
  </si>
  <si>
    <t>Tal.KG</t>
  </si>
  <si>
    <t>Tal.M2</t>
  </si>
  <si>
    <t>nº tiras</t>
  </si>
  <si>
    <t>FRIGORIFICO TIO PLAZA</t>
  </si>
  <si>
    <t>MODULO</t>
  </si>
  <si>
    <t>CANAL 125x50x3</t>
  </si>
  <si>
    <t>ANGULO 30x30x2</t>
  </si>
  <si>
    <t>ANGULO 30x30x3</t>
  </si>
  <si>
    <t>VIGA EJE B  6,75x0,80</t>
  </si>
  <si>
    <t>VIGA EJE A   3,30x0,80</t>
  </si>
  <si>
    <t>VIGA EJE 2  3,79x0,80</t>
  </si>
  <si>
    <t>VIGAS EJE 1  2,20x0,80</t>
  </si>
  <si>
    <t>VIGAS EJE 1 1,50x0,80</t>
  </si>
  <si>
    <t xml:space="preserve">CERCHA MET. </t>
  </si>
  <si>
    <t>COSTANERA 125x50x15x3</t>
  </si>
  <si>
    <t>LOCAL DE BASURA</t>
  </si>
  <si>
    <t>PILARES MET</t>
  </si>
  <si>
    <t>CANAL 150x75x3</t>
  </si>
  <si>
    <t>EST. MET. EJE 1</t>
  </si>
  <si>
    <t>CANAL 150x50x3</t>
  </si>
  <si>
    <t>ANGULO 40x40x3</t>
  </si>
  <si>
    <t>EST.MET. EJE 2</t>
  </si>
  <si>
    <t>COSTANERA 150x50x15x3</t>
  </si>
  <si>
    <t>EST. MET. EJE A Y C</t>
  </si>
  <si>
    <t>CANAL 100x50x3</t>
  </si>
  <si>
    <t>COSTANERA 100x50x15x3</t>
  </si>
  <si>
    <t>EST. MET. EJE B</t>
  </si>
  <si>
    <t>EST. CUBIERTA</t>
  </si>
  <si>
    <t>EST.MET. CERCHAS</t>
  </si>
  <si>
    <t>TENSORES</t>
  </si>
  <si>
    <t>PUNTALES</t>
  </si>
  <si>
    <t>EST. MET. EJE 1 Y 4</t>
  </si>
  <si>
    <t>COSTANERAS</t>
  </si>
  <si>
    <t>OBRA</t>
  </si>
  <si>
    <t>Ubicación</t>
  </si>
  <si>
    <t>Item</t>
  </si>
  <si>
    <t>Módulo</t>
  </si>
  <si>
    <t>Kg/ml</t>
  </si>
  <si>
    <t>Sub./kg.</t>
  </si>
  <si>
    <t>Sub./m2</t>
  </si>
  <si>
    <t>Tot.KG</t>
  </si>
  <si>
    <t>Tot./M2</t>
  </si>
  <si>
    <t>Nº tiras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</si>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</sst>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4" fontId="0" fillId="0" borderId="0" xfId="0" applyNumberFormat="1" applyAlignment="1">
      <alignment horizontal="center"/>
    </xf>
    <xf numFmtId="4" fontId="0" fillId="0" borderId="0" xfId="0" applyNumberFormat="1" applyBorder="1"/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/>
    </xf>
    <xf numFmtId="0" fontId="0" fillId="0" borderId="0" xfId="0" applyBorder="1" applyProtection="1"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75"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relative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relative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7:N39" totalsRowCount="1" headerRowDxfId="74" dataDxfId="73">
  <autoFilter ref="B7:N38"/>
  <tableColumns count="13">
    <tableColumn id="1" name="Item" totalsRowLabel="Total"/>
    <tableColumn id="2" name="MODULO" dataDxfId="72" totalsRowDxfId="71"/>
    <tableColumn id="3" name="kg/ml" dataDxfId="70" totalsRowDxfId="69"/>
    <tableColumn id="4" name="ml" dataDxfId="68" totalsRowDxfId="67"/>
    <tableColumn id="5" name="m2/ml" dataDxfId="66" totalsRowDxfId="65"/>
    <tableColumn id="6" name="Sb/kg" dataDxfId="64" totalsRowDxfId="63"/>
    <tableColumn id="7" name="Sb/m2" dataDxfId="62" totalsRowDxfId="61"/>
    <tableColumn id="8" name="KG/UNI." dataDxfId="60" totalsRowDxfId="59"/>
    <tableColumn id="9" name="m2/UNI" dataDxfId="58" totalsRowDxfId="57"/>
    <tableColumn id="10" name="CANT" dataDxfId="56" totalsRowDxfId="55"/>
    <tableColumn id="11" name="Tal.KG" totalsRowFunction="sum" dataDxfId="54" totalsRowDxfId="53"/>
    <tableColumn id="12" name="Tal.M2" totalsRowFunction="sum" dataDxfId="52" totalsRowDxfId="51"/>
    <tableColumn id="13" name="nº tiras" totalsRowFunction="sum" dataDxfId="50" totalsRowDxfId="4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B7:N32" totalsRowCount="1" headerRowDxfId="48" dataDxfId="47">
  <autoFilter ref="B7:N31"/>
  <tableColumns count="13">
    <tableColumn id="1" name="Item" totalsRowLabel="Total"/>
    <tableColumn id="2" name="MODULO"/>
    <tableColumn id="3" name="kg/ml" dataDxfId="46" totalsRowDxfId="45"/>
    <tableColumn id="4" name="ml" dataDxfId="44" totalsRowDxfId="43"/>
    <tableColumn id="5" name="m2/ml" dataDxfId="42" totalsRowDxfId="41"/>
    <tableColumn id="6" name="Sb/kg" dataDxfId="40" totalsRowDxfId="39"/>
    <tableColumn id="7" name="Sb/m2" dataDxfId="38" totalsRowDxfId="37"/>
    <tableColumn id="8" name="KG/UNI." dataDxfId="36" totalsRowDxfId="35"/>
    <tableColumn id="9" name="m2/UNI" dataDxfId="34" totalsRowDxfId="33"/>
    <tableColumn id="10" name="CANT" dataDxfId="32" totalsRowDxfId="31"/>
    <tableColumn id="11" name="Tal.KG" totalsRowFunction="sum" dataDxfId="30" totalsRowDxfId="29"/>
    <tableColumn id="12" name="Tal.M2" totalsRowFunction="sum" dataDxfId="28" totalsRowDxfId="27"/>
    <tableColumn id="13" name="nº tiras" totalsRowFunction="sum" dataDxfId="26" totalsRowDxfId="25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7:N31" totalsRowCount="1" dataDxfId="24">
  <autoFilter ref="B7:N30"/>
  <tableColumns count="13">
    <tableColumn id="1" name="Item" totalsRowLabel="Total"/>
    <tableColumn id="2" name="Módulo" dataDxfId="23" totalsRowDxfId="22"/>
    <tableColumn id="3" name="Kg/ml" dataDxfId="21" totalsRowDxfId="20"/>
    <tableColumn id="4" name="ml" dataDxfId="19" totalsRowDxfId="18"/>
    <tableColumn id="5" name="m2/ml" dataDxfId="17" totalsRowDxfId="16"/>
    <tableColumn id="6" name="Sub./kg." dataDxfId="15" totalsRowDxfId="14"/>
    <tableColumn id="7" name="Sub./m2" dataDxfId="13" totalsRowDxfId="12"/>
    <tableColumn id="8" name="KG/UNI." dataDxfId="11" totalsRowDxfId="10"/>
    <tableColumn id="9" name="m2/UNI" dataDxfId="9" totalsRowDxfId="8"/>
    <tableColumn id="10" name="CANT" dataDxfId="7" totalsRowDxfId="6"/>
    <tableColumn id="11" name="Tot.KG" totalsRowFunction="sum" dataDxfId="5" totalsRowDxfId="4"/>
    <tableColumn id="12" name="Tot./M2" totalsRowFunction="sum" dataDxfId="3" totalsRowDxfId="2"/>
    <tableColumn id="13" name="Nº tiras" totalsRowFunction="sum" dataDxfId="1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D21" sqref="D21"/>
    </sheetView>
  </sheetViews>
  <sheetFormatPr baseColWidth="10" defaultColWidth="11.42578125" defaultRowHeight="12.75" x14ac:dyDescent="0.2"/>
  <cols>
    <col min="1" max="1" width="2.28515625" style="1" customWidth="1"/>
    <col min="2" max="2" width="6.7109375" style="1" customWidth="1"/>
    <col min="3" max="3" width="24.42578125" style="1" customWidth="1"/>
    <col min="4" max="14" width="12.5703125" style="1" customWidth="1"/>
    <col min="15" max="15" width="2.5703125" style="1" customWidth="1"/>
    <col min="16" max="16384" width="11.42578125" style="1"/>
  </cols>
  <sheetData>
    <row r="1" spans="1:14" x14ac:dyDescent="0.2">
      <c r="D1" s="16"/>
      <c r="E1" s="16"/>
      <c r="F1" s="16"/>
      <c r="G1" s="5"/>
      <c r="H1" s="16"/>
      <c r="I1" s="16"/>
      <c r="J1" s="5"/>
      <c r="K1" s="16"/>
      <c r="L1" s="5"/>
      <c r="M1" s="16"/>
      <c r="N1" s="7"/>
    </row>
    <row r="2" spans="1:14" x14ac:dyDescent="0.2">
      <c r="B2" s="8"/>
      <c r="C2" s="27"/>
      <c r="D2" s="27"/>
      <c r="E2" s="27"/>
      <c r="F2" s="27"/>
      <c r="G2" s="27"/>
      <c r="H2" s="27"/>
      <c r="I2" s="9"/>
      <c r="J2" s="9"/>
      <c r="K2" s="9"/>
      <c r="L2" s="9"/>
      <c r="M2" s="16"/>
      <c r="N2" s="7"/>
    </row>
    <row r="3" spans="1:14" ht="15.75" x14ac:dyDescent="0.25">
      <c r="C3" s="3" t="s">
        <v>12</v>
      </c>
      <c r="D3" s="16"/>
      <c r="E3" s="16"/>
      <c r="F3" s="16"/>
      <c r="G3" s="5"/>
      <c r="H3" s="16"/>
      <c r="I3" s="16"/>
      <c r="J3" s="5"/>
      <c r="K3" s="16"/>
      <c r="L3" s="5"/>
      <c r="M3" s="16"/>
      <c r="N3" s="7"/>
    </row>
    <row r="4" spans="1:14" x14ac:dyDescent="0.2">
      <c r="C4" s="14"/>
      <c r="D4" s="16"/>
      <c r="E4" s="16"/>
      <c r="F4" s="16"/>
      <c r="G4" s="5"/>
      <c r="H4" s="16"/>
      <c r="I4" s="16"/>
      <c r="J4" s="5"/>
      <c r="K4" s="16"/>
      <c r="L4" s="5"/>
      <c r="M4" s="16"/>
      <c r="N4" s="7"/>
    </row>
    <row r="5" spans="1:14" x14ac:dyDescent="0.2">
      <c r="C5" s="1" t="s">
        <v>0</v>
      </c>
      <c r="D5" s="16"/>
      <c r="E5" s="16"/>
      <c r="F5" s="16"/>
      <c r="G5" s="5"/>
      <c r="H5" s="16"/>
      <c r="I5" s="16"/>
      <c r="J5" s="5"/>
      <c r="K5" s="16"/>
      <c r="L5" s="5"/>
      <c r="M5" s="16"/>
      <c r="N5" s="7"/>
    </row>
    <row r="6" spans="1:14" x14ac:dyDescent="0.2">
      <c r="D6" s="16"/>
      <c r="E6" s="16"/>
      <c r="F6" s="16"/>
      <c r="G6" s="5"/>
      <c r="H6" s="16"/>
      <c r="I6" s="16"/>
      <c r="J6" s="5"/>
      <c r="K6" s="16"/>
      <c r="L6" s="5"/>
      <c r="M6" s="16"/>
      <c r="N6" s="7"/>
    </row>
    <row r="7" spans="1:14" x14ac:dyDescent="0.2">
      <c r="A7" s="10"/>
      <c r="B7" s="1" t="s">
        <v>44</v>
      </c>
      <c r="C7" s="11" t="s">
        <v>13</v>
      </c>
      <c r="D7" s="16" t="s">
        <v>1</v>
      </c>
      <c r="E7" s="16" t="s">
        <v>2</v>
      </c>
      <c r="F7" s="16" t="s">
        <v>5</v>
      </c>
      <c r="G7" s="16" t="s">
        <v>6</v>
      </c>
      <c r="H7" s="16" t="s">
        <v>7</v>
      </c>
      <c r="I7" s="9" t="s">
        <v>3</v>
      </c>
      <c r="J7" s="9" t="s">
        <v>8</v>
      </c>
      <c r="K7" s="9" t="s">
        <v>4</v>
      </c>
      <c r="L7" s="9" t="s">
        <v>9</v>
      </c>
      <c r="M7" s="16" t="s">
        <v>10</v>
      </c>
      <c r="N7" s="7" t="s">
        <v>11</v>
      </c>
    </row>
    <row r="8" spans="1:14" x14ac:dyDescent="0.2">
      <c r="C8" s="12" t="s">
        <v>17</v>
      </c>
      <c r="D8" s="16"/>
      <c r="E8" s="16"/>
      <c r="F8" s="16"/>
      <c r="G8" s="16"/>
      <c r="H8" s="16"/>
      <c r="I8" s="16">
        <f>SUM(G9:G11)</f>
        <v>122.88000000000001</v>
      </c>
      <c r="J8" s="16">
        <f>SUM(H9:H11)</f>
        <v>11.7</v>
      </c>
      <c r="K8" s="16">
        <v>1</v>
      </c>
      <c r="L8" s="16">
        <f>(I8*J8)</f>
        <v>1437.6959999999999</v>
      </c>
      <c r="M8" s="16">
        <f>(J8*K8)</f>
        <v>11.7</v>
      </c>
      <c r="N8" s="7"/>
    </row>
    <row r="9" spans="1:14" x14ac:dyDescent="0.2">
      <c r="C9" s="19" t="s">
        <v>14</v>
      </c>
      <c r="D9" s="16">
        <v>5.07</v>
      </c>
      <c r="E9" s="16">
        <v>18</v>
      </c>
      <c r="F9" s="16">
        <v>0.45</v>
      </c>
      <c r="G9" s="16">
        <f t="shared" ref="G9:H11" si="0">(D9*E9)</f>
        <v>91.26</v>
      </c>
      <c r="H9" s="16">
        <f t="shared" si="0"/>
        <v>8.1</v>
      </c>
      <c r="I9" s="16"/>
      <c r="J9" s="16"/>
      <c r="K9" s="16"/>
      <c r="L9" s="16"/>
      <c r="M9" s="16"/>
      <c r="N9" s="7">
        <f>(E9/6)*K8</f>
        <v>3</v>
      </c>
    </row>
    <row r="10" spans="1:14" x14ac:dyDescent="0.2">
      <c r="C10" s="20" t="s">
        <v>16</v>
      </c>
      <c r="D10" s="16">
        <v>1.3</v>
      </c>
      <c r="E10" s="16">
        <v>12</v>
      </c>
      <c r="F10" s="16">
        <v>0.12</v>
      </c>
      <c r="G10" s="16">
        <f t="shared" si="0"/>
        <v>15.600000000000001</v>
      </c>
      <c r="H10" s="16">
        <f t="shared" si="0"/>
        <v>1.44</v>
      </c>
      <c r="I10" s="16"/>
      <c r="J10" s="5"/>
      <c r="K10" s="16"/>
      <c r="L10" s="5"/>
      <c r="M10" s="16"/>
      <c r="N10" s="7">
        <f>(E10/6)*K8</f>
        <v>2</v>
      </c>
    </row>
    <row r="11" spans="1:14" x14ac:dyDescent="0.2">
      <c r="C11" s="20" t="s">
        <v>15</v>
      </c>
      <c r="D11" s="16">
        <v>0.89</v>
      </c>
      <c r="E11" s="16">
        <v>18</v>
      </c>
      <c r="F11" s="16">
        <v>0.12</v>
      </c>
      <c r="G11" s="16">
        <f t="shared" si="0"/>
        <v>16.02</v>
      </c>
      <c r="H11" s="16">
        <f t="shared" si="0"/>
        <v>2.16</v>
      </c>
      <c r="I11" s="16"/>
      <c r="J11" s="5"/>
      <c r="K11" s="16"/>
      <c r="L11" s="5"/>
      <c r="M11" s="16"/>
      <c r="N11" s="7">
        <f>(E11/6)*K8</f>
        <v>3</v>
      </c>
    </row>
    <row r="12" spans="1:14" x14ac:dyDescent="0.2">
      <c r="C12" s="20"/>
      <c r="D12" s="16"/>
      <c r="E12" s="16"/>
      <c r="F12" s="16"/>
      <c r="G12" s="16"/>
      <c r="H12" s="16"/>
      <c r="I12" s="16"/>
      <c r="J12" s="5"/>
      <c r="K12" s="16"/>
      <c r="L12" s="5"/>
      <c r="M12" s="16"/>
      <c r="N12" s="13"/>
    </row>
    <row r="13" spans="1:14" x14ac:dyDescent="0.2">
      <c r="C13" s="12" t="s">
        <v>18</v>
      </c>
      <c r="D13" s="16"/>
      <c r="E13" s="16"/>
      <c r="F13" s="16"/>
      <c r="G13" s="16"/>
      <c r="H13" s="16"/>
      <c r="I13" s="16">
        <f>SUM(G14:G16)</f>
        <v>62.330000000000005</v>
      </c>
      <c r="J13" s="16">
        <f>SUM(H14:H16)</f>
        <v>5.97</v>
      </c>
      <c r="K13" s="16">
        <v>2</v>
      </c>
      <c r="L13" s="16">
        <f>(I13*K13)</f>
        <v>124.66000000000001</v>
      </c>
      <c r="M13" s="16">
        <f>(J13*K13)</f>
        <v>11.94</v>
      </c>
      <c r="N13" s="13"/>
    </row>
    <row r="14" spans="1:14" x14ac:dyDescent="0.2">
      <c r="C14" s="20" t="s">
        <v>14</v>
      </c>
      <c r="D14" s="16">
        <v>5.07</v>
      </c>
      <c r="E14" s="16">
        <v>9</v>
      </c>
      <c r="F14" s="16">
        <v>0.45</v>
      </c>
      <c r="G14" s="16">
        <f t="shared" ref="G14:H16" si="1">(D14*E14)</f>
        <v>45.63</v>
      </c>
      <c r="H14" s="16">
        <f t="shared" si="1"/>
        <v>4.05</v>
      </c>
      <c r="I14" s="16"/>
      <c r="J14" s="16"/>
      <c r="K14" s="16"/>
      <c r="L14" s="16"/>
      <c r="M14" s="16"/>
      <c r="N14" s="7">
        <f>(E14/6)*K13</f>
        <v>3</v>
      </c>
    </row>
    <row r="15" spans="1:14" x14ac:dyDescent="0.2">
      <c r="C15" s="19" t="s">
        <v>16</v>
      </c>
      <c r="D15" s="16">
        <v>1.3</v>
      </c>
      <c r="E15" s="16">
        <v>6</v>
      </c>
      <c r="F15" s="16">
        <v>0.12</v>
      </c>
      <c r="G15" s="16">
        <f t="shared" si="1"/>
        <v>7.8000000000000007</v>
      </c>
      <c r="H15" s="16">
        <f t="shared" si="1"/>
        <v>0.72</v>
      </c>
      <c r="I15" s="16"/>
      <c r="J15" s="5"/>
      <c r="K15" s="16"/>
      <c r="L15" s="5"/>
      <c r="M15" s="16"/>
      <c r="N15" s="7">
        <f>(E15/6)*K13</f>
        <v>2</v>
      </c>
    </row>
    <row r="16" spans="1:14" x14ac:dyDescent="0.2">
      <c r="C16" s="20" t="s">
        <v>15</v>
      </c>
      <c r="D16" s="16">
        <v>0.89</v>
      </c>
      <c r="E16" s="16">
        <v>10</v>
      </c>
      <c r="F16" s="16">
        <v>0.12</v>
      </c>
      <c r="G16" s="16">
        <f t="shared" si="1"/>
        <v>8.9</v>
      </c>
      <c r="H16" s="16">
        <f t="shared" si="1"/>
        <v>1.2</v>
      </c>
      <c r="I16" s="16"/>
      <c r="J16" s="16"/>
      <c r="K16" s="16"/>
      <c r="L16" s="16"/>
      <c r="M16" s="16"/>
      <c r="N16" s="7">
        <f>(E16/6)*K13</f>
        <v>3.3333333333333335</v>
      </c>
    </row>
    <row r="17" spans="3:14" x14ac:dyDescent="0.2">
      <c r="C17" s="2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"/>
    </row>
    <row r="18" spans="3:14" x14ac:dyDescent="0.2">
      <c r="C18" s="12" t="s">
        <v>19</v>
      </c>
      <c r="D18" s="16"/>
      <c r="E18" s="16"/>
      <c r="F18" s="16"/>
      <c r="G18" s="16"/>
      <c r="H18" s="16"/>
      <c r="I18" s="16">
        <f>SUM(G19:G21)</f>
        <v>73.56</v>
      </c>
      <c r="J18" s="16">
        <f>SUM(H19:H21)</f>
        <v>7.14</v>
      </c>
      <c r="K18" s="16">
        <v>2</v>
      </c>
      <c r="L18" s="5">
        <f>(I18*K18)</f>
        <v>147.12</v>
      </c>
      <c r="M18" s="16">
        <f>(J18*K18)</f>
        <v>14.28</v>
      </c>
      <c r="N18" s="7"/>
    </row>
    <row r="19" spans="3:14" x14ac:dyDescent="0.2">
      <c r="C19" s="20" t="s">
        <v>14</v>
      </c>
      <c r="D19" s="16">
        <v>5.07</v>
      </c>
      <c r="E19" s="16">
        <v>10</v>
      </c>
      <c r="F19" s="16">
        <v>0.45</v>
      </c>
      <c r="G19" s="16">
        <f t="shared" ref="G19:H21" si="2">(D19*E19)</f>
        <v>50.7</v>
      </c>
      <c r="H19" s="16">
        <f t="shared" si="2"/>
        <v>4.5</v>
      </c>
      <c r="I19" s="16"/>
      <c r="J19" s="16"/>
      <c r="K19" s="16"/>
      <c r="L19" s="16"/>
      <c r="M19" s="16"/>
      <c r="N19" s="7">
        <f>(E19/6)*K18</f>
        <v>3.3333333333333335</v>
      </c>
    </row>
    <row r="20" spans="3:14" x14ac:dyDescent="0.2">
      <c r="C20" s="19" t="s">
        <v>16</v>
      </c>
      <c r="D20" s="16">
        <v>1.3</v>
      </c>
      <c r="E20" s="16">
        <v>8</v>
      </c>
      <c r="F20" s="16">
        <v>0.12</v>
      </c>
      <c r="G20" s="16">
        <f t="shared" si="2"/>
        <v>10.4</v>
      </c>
      <c r="H20" s="16">
        <f t="shared" si="2"/>
        <v>0.96</v>
      </c>
      <c r="I20" s="16"/>
      <c r="J20" s="5"/>
      <c r="K20" s="16"/>
      <c r="L20" s="5"/>
      <c r="M20" s="16"/>
      <c r="N20" s="7">
        <f>(E20/6)*K18</f>
        <v>2.6666666666666665</v>
      </c>
    </row>
    <row r="21" spans="3:14" x14ac:dyDescent="0.2">
      <c r="C21" s="20" t="s">
        <v>15</v>
      </c>
      <c r="D21" s="16">
        <v>0.89</v>
      </c>
      <c r="E21" s="16">
        <v>14</v>
      </c>
      <c r="F21" s="16">
        <v>0.12</v>
      </c>
      <c r="G21" s="16">
        <f t="shared" si="2"/>
        <v>12.46</v>
      </c>
      <c r="H21" s="16">
        <f t="shared" si="2"/>
        <v>1.68</v>
      </c>
      <c r="I21" s="16"/>
      <c r="J21" s="16"/>
      <c r="K21" s="16"/>
      <c r="L21" s="16"/>
      <c r="M21" s="16"/>
      <c r="N21" s="7">
        <f>(E21/6)*K18</f>
        <v>4.666666666666667</v>
      </c>
    </row>
    <row r="22" spans="3:14" x14ac:dyDescent="0.2">
      <c r="C22" s="12"/>
      <c r="D22" s="5"/>
      <c r="E22" s="5"/>
      <c r="F22" s="5"/>
      <c r="G22" s="5"/>
      <c r="H22" s="16"/>
      <c r="I22" s="16"/>
      <c r="J22" s="5"/>
      <c r="K22" s="16"/>
      <c r="L22" s="5"/>
      <c r="M22" s="16"/>
      <c r="N22" s="7"/>
    </row>
    <row r="23" spans="3:14" x14ac:dyDescent="0.2">
      <c r="C23" s="12" t="s">
        <v>20</v>
      </c>
      <c r="D23" s="16"/>
      <c r="E23" s="16"/>
      <c r="F23" s="16"/>
      <c r="G23" s="16"/>
      <c r="H23" s="16"/>
      <c r="I23" s="16">
        <f>SUM(G24:G26)</f>
        <v>41.44</v>
      </c>
      <c r="J23" s="16">
        <f>SUM(H24:H26)</f>
        <v>4.0199999999999996</v>
      </c>
      <c r="K23" s="16">
        <v>2</v>
      </c>
      <c r="L23" s="16">
        <f>(I23*K23)</f>
        <v>82.88</v>
      </c>
      <c r="M23" s="16">
        <f>(J23*K23)</f>
        <v>8.0399999999999991</v>
      </c>
      <c r="N23" s="7"/>
    </row>
    <row r="24" spans="3:14" x14ac:dyDescent="0.2">
      <c r="C24" s="20" t="s">
        <v>14</v>
      </c>
      <c r="D24" s="16">
        <v>5.07</v>
      </c>
      <c r="E24" s="16">
        <v>6</v>
      </c>
      <c r="F24" s="16">
        <v>0.45</v>
      </c>
      <c r="G24" s="16">
        <f t="shared" ref="G24:H26" si="3">(D24*E24)</f>
        <v>30.42</v>
      </c>
      <c r="H24" s="16">
        <f t="shared" si="3"/>
        <v>2.7</v>
      </c>
      <c r="I24" s="16"/>
      <c r="J24" s="16"/>
      <c r="K24" s="16"/>
      <c r="L24" s="16"/>
      <c r="M24" s="16"/>
      <c r="N24" s="7">
        <f>(E24/6)*K23</f>
        <v>2</v>
      </c>
    </row>
    <row r="25" spans="3:14" x14ac:dyDescent="0.2">
      <c r="C25" s="19" t="s">
        <v>16</v>
      </c>
      <c r="D25" s="16">
        <v>1.3</v>
      </c>
      <c r="E25" s="16">
        <v>3</v>
      </c>
      <c r="F25" s="16">
        <v>0.12</v>
      </c>
      <c r="G25" s="16">
        <f t="shared" si="3"/>
        <v>3.9000000000000004</v>
      </c>
      <c r="H25" s="16">
        <f t="shared" si="3"/>
        <v>0.36</v>
      </c>
      <c r="I25" s="16"/>
      <c r="J25" s="16"/>
      <c r="K25" s="16"/>
      <c r="L25" s="16"/>
      <c r="M25" s="16"/>
      <c r="N25" s="7">
        <f>(E25/6)*K23</f>
        <v>1</v>
      </c>
    </row>
    <row r="26" spans="3:14" x14ac:dyDescent="0.2">
      <c r="C26" s="20" t="s">
        <v>15</v>
      </c>
      <c r="D26" s="16">
        <v>0.89</v>
      </c>
      <c r="E26" s="16">
        <v>8</v>
      </c>
      <c r="F26" s="16">
        <v>0.12</v>
      </c>
      <c r="G26" s="16">
        <f t="shared" si="3"/>
        <v>7.12</v>
      </c>
      <c r="H26" s="16">
        <f t="shared" si="3"/>
        <v>0.96</v>
      </c>
      <c r="I26" s="16"/>
      <c r="J26" s="16"/>
      <c r="K26" s="16"/>
      <c r="L26" s="16"/>
      <c r="M26" s="16"/>
      <c r="N26" s="7">
        <f>(E26/6)*K23</f>
        <v>2.6666666666666665</v>
      </c>
    </row>
    <row r="27" spans="3:14" x14ac:dyDescent="0.2">
      <c r="C27" s="2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7"/>
    </row>
    <row r="28" spans="3:14" x14ac:dyDescent="0.2">
      <c r="C28" s="12" t="s">
        <v>21</v>
      </c>
      <c r="D28" s="16"/>
      <c r="E28" s="16"/>
      <c r="F28" s="16"/>
      <c r="G28" s="16"/>
      <c r="H28" s="16"/>
      <c r="I28" s="16">
        <f>SUM(G29:G31)</f>
        <v>38.36</v>
      </c>
      <c r="J28" s="16">
        <f>SUM(H29:H31)</f>
        <v>3.66</v>
      </c>
      <c r="K28" s="16">
        <v>3</v>
      </c>
      <c r="L28" s="16">
        <f>(I28*K28)</f>
        <v>115.08</v>
      </c>
      <c r="M28" s="16">
        <f>(J28*K28)</f>
        <v>10.98</v>
      </c>
      <c r="N28" s="7"/>
    </row>
    <row r="29" spans="3:14" x14ac:dyDescent="0.2">
      <c r="C29" s="20" t="s">
        <v>14</v>
      </c>
      <c r="D29" s="16">
        <v>5.07</v>
      </c>
      <c r="E29" s="16">
        <v>6</v>
      </c>
      <c r="F29" s="16">
        <v>0.45</v>
      </c>
      <c r="G29" s="16">
        <f t="shared" ref="G29:H31" si="4">(D29*E29)</f>
        <v>30.42</v>
      </c>
      <c r="H29" s="16">
        <f t="shared" si="4"/>
        <v>2.7</v>
      </c>
      <c r="I29" s="16"/>
      <c r="J29" s="16"/>
      <c r="K29" s="16"/>
      <c r="L29" s="16"/>
      <c r="M29" s="16"/>
      <c r="N29" s="7">
        <f>(E29/6)*K28</f>
        <v>3</v>
      </c>
    </row>
    <row r="30" spans="3:14" x14ac:dyDescent="0.2">
      <c r="C30" s="19" t="s">
        <v>16</v>
      </c>
      <c r="D30" s="16">
        <v>1.3</v>
      </c>
      <c r="E30" s="16">
        <v>2</v>
      </c>
      <c r="F30" s="16">
        <v>0.12</v>
      </c>
      <c r="G30" s="16">
        <f t="shared" si="4"/>
        <v>2.6</v>
      </c>
      <c r="H30" s="16">
        <f t="shared" si="4"/>
        <v>0.24</v>
      </c>
      <c r="I30" s="16"/>
      <c r="J30" s="16"/>
      <c r="K30" s="16"/>
      <c r="L30" s="16"/>
      <c r="M30" s="16"/>
      <c r="N30" s="7">
        <f>(E30/6)*K28</f>
        <v>1</v>
      </c>
    </row>
    <row r="31" spans="3:14" x14ac:dyDescent="0.2">
      <c r="C31" s="20" t="s">
        <v>15</v>
      </c>
      <c r="D31" s="16">
        <v>0.89</v>
      </c>
      <c r="E31" s="16">
        <v>6</v>
      </c>
      <c r="F31" s="16">
        <v>0.12</v>
      </c>
      <c r="G31" s="16">
        <f t="shared" si="4"/>
        <v>5.34</v>
      </c>
      <c r="H31" s="16">
        <f t="shared" si="4"/>
        <v>0.72</v>
      </c>
      <c r="I31" s="16"/>
      <c r="J31" s="16"/>
      <c r="K31" s="16"/>
      <c r="L31" s="16"/>
      <c r="M31" s="16"/>
      <c r="N31" s="7">
        <f>(E31/6)*K28</f>
        <v>3</v>
      </c>
    </row>
    <row r="32" spans="3:14" x14ac:dyDescent="0.2">
      <c r="C32" s="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7"/>
    </row>
    <row r="33" spans="2:14" x14ac:dyDescent="0.2">
      <c r="C33" s="21" t="s">
        <v>22</v>
      </c>
      <c r="D33" s="16"/>
      <c r="E33" s="16"/>
      <c r="F33" s="16"/>
      <c r="G33" s="16"/>
      <c r="H33" s="16"/>
      <c r="I33" s="16">
        <f>SUM(G34:G37)</f>
        <v>430.45000000000005</v>
      </c>
      <c r="J33" s="16">
        <f>SUM(H34:H37)</f>
        <v>39.900000000000006</v>
      </c>
      <c r="K33" s="16">
        <v>5</v>
      </c>
      <c r="L33" s="16">
        <f>(I33*K33)</f>
        <v>2152.25</v>
      </c>
      <c r="M33" s="16">
        <f>(J33*K33)</f>
        <v>199.50000000000003</v>
      </c>
      <c r="N33" s="7"/>
    </row>
    <row r="34" spans="2:14" x14ac:dyDescent="0.2">
      <c r="C34" s="20" t="s">
        <v>14</v>
      </c>
      <c r="D34" s="16">
        <v>5.07</v>
      </c>
      <c r="E34" s="16">
        <v>18</v>
      </c>
      <c r="F34" s="16">
        <v>0.45</v>
      </c>
      <c r="G34" s="16">
        <f t="shared" ref="G34:H37" si="5">(D34*E34)</f>
        <v>91.26</v>
      </c>
      <c r="H34" s="16">
        <f t="shared" si="5"/>
        <v>8.1</v>
      </c>
      <c r="I34" s="16"/>
      <c r="J34" s="16"/>
      <c r="K34" s="16"/>
      <c r="L34" s="16"/>
      <c r="M34" s="16"/>
      <c r="N34" s="7">
        <f>(E34/6)*K33</f>
        <v>15</v>
      </c>
    </row>
    <row r="35" spans="2:14" x14ac:dyDescent="0.2">
      <c r="C35" s="19" t="s">
        <v>16</v>
      </c>
      <c r="D35" s="16">
        <v>1.3</v>
      </c>
      <c r="E35" s="16">
        <v>12</v>
      </c>
      <c r="F35" s="16">
        <v>0.12</v>
      </c>
      <c r="G35" s="16">
        <f t="shared" si="5"/>
        <v>15.600000000000001</v>
      </c>
      <c r="H35" s="16">
        <f t="shared" si="5"/>
        <v>1.44</v>
      </c>
      <c r="I35" s="16"/>
      <c r="J35" s="16"/>
      <c r="K35" s="16"/>
      <c r="L35" s="16"/>
      <c r="M35" s="16"/>
      <c r="N35" s="7">
        <f>(E35/6)*K33</f>
        <v>10</v>
      </c>
    </row>
    <row r="36" spans="2:14" x14ac:dyDescent="0.2">
      <c r="C36" s="20" t="s">
        <v>15</v>
      </c>
      <c r="D36" s="16">
        <v>0.89</v>
      </c>
      <c r="E36" s="16">
        <v>15</v>
      </c>
      <c r="F36" s="16">
        <v>0.12</v>
      </c>
      <c r="G36" s="16">
        <f t="shared" si="5"/>
        <v>13.35</v>
      </c>
      <c r="H36" s="16">
        <f t="shared" si="5"/>
        <v>1.7999999999999998</v>
      </c>
      <c r="I36" s="16"/>
      <c r="J36" s="16"/>
      <c r="K36" s="16"/>
      <c r="L36" s="16"/>
      <c r="M36" s="16"/>
      <c r="N36" s="7">
        <f>(E36/6)*K33</f>
        <v>12.5</v>
      </c>
    </row>
    <row r="37" spans="2:14" x14ac:dyDescent="0.2">
      <c r="C37" s="20" t="s">
        <v>23</v>
      </c>
      <c r="D37" s="16">
        <v>5.54</v>
      </c>
      <c r="E37" s="16">
        <v>56</v>
      </c>
      <c r="F37" s="16">
        <v>0.51</v>
      </c>
      <c r="G37" s="16">
        <f t="shared" si="5"/>
        <v>310.24</v>
      </c>
      <c r="H37" s="16">
        <f t="shared" si="5"/>
        <v>28.560000000000002</v>
      </c>
      <c r="I37" s="16"/>
      <c r="J37" s="16"/>
      <c r="K37" s="16"/>
      <c r="L37" s="16"/>
      <c r="M37" s="16"/>
      <c r="N37" s="7">
        <f>(E37/6)*K33</f>
        <v>46.666666666666671</v>
      </c>
    </row>
    <row r="38" spans="2:14" x14ac:dyDescent="0.2">
      <c r="C38" s="2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7"/>
    </row>
    <row r="39" spans="2:14" x14ac:dyDescent="0.2">
      <c r="B39" t="s">
        <v>52</v>
      </c>
      <c r="C39" s="22"/>
      <c r="D39" s="23"/>
      <c r="E39" s="23"/>
      <c r="F39" s="23"/>
      <c r="G39" s="23"/>
      <c r="H39" s="23"/>
      <c r="I39" s="23"/>
      <c r="J39" s="23"/>
      <c r="K39" s="23"/>
      <c r="L39" s="4">
        <f>SUBTOTAL(109,Tabla1[Tal.KG])</f>
        <v>4059.6860000000001</v>
      </c>
      <c r="M39" s="4">
        <f>SUBTOTAL(109,Tabla1[Tal.M2])</f>
        <v>256.44000000000005</v>
      </c>
      <c r="N39" s="6">
        <f>SUBTOTAL(109,Tabla1[nº tiras])</f>
        <v>123.83333333333333</v>
      </c>
    </row>
    <row r="40" spans="2:14" x14ac:dyDescent="0.2">
      <c r="C40" s="2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"/>
    </row>
    <row r="41" spans="2:14" x14ac:dyDescent="0.2">
      <c r="C41" s="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7"/>
    </row>
    <row r="42" spans="2:14" x14ac:dyDescent="0.2">
      <c r="C42" s="2"/>
      <c r="D42" s="16"/>
      <c r="E42" s="16"/>
      <c r="F42" s="16"/>
      <c r="G42" s="16"/>
      <c r="H42" s="16"/>
      <c r="I42" s="16"/>
      <c r="J42" s="28"/>
      <c r="K42" s="28"/>
      <c r="L42" s="16"/>
      <c r="M42" s="16"/>
      <c r="N42" s="7"/>
    </row>
    <row r="43" spans="2:14" x14ac:dyDescent="0.2">
      <c r="C43" s="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"/>
    </row>
  </sheetData>
  <mergeCells count="2">
    <mergeCell ref="C2:H2"/>
    <mergeCell ref="J42:K42"/>
  </mergeCells>
  <phoneticPr fontId="4" type="noConversion"/>
  <pageMargins left="0.75" right="0.75" top="1" bottom="1" header="0" footer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opLeftCell="A10" workbookViewId="0">
      <selection activeCell="F19" sqref="F19"/>
    </sheetView>
  </sheetViews>
  <sheetFormatPr baseColWidth="10" defaultColWidth="11.42578125" defaultRowHeight="12.75" x14ac:dyDescent="0.2"/>
  <cols>
    <col min="1" max="1" width="1.5703125" style="1" customWidth="1"/>
    <col min="2" max="2" width="6.7109375" style="1" customWidth="1"/>
    <col min="3" max="3" width="23.7109375" style="1" customWidth="1"/>
    <col min="4" max="7" width="13.42578125" style="5" customWidth="1"/>
    <col min="8" max="9" width="13.42578125" style="16" customWidth="1"/>
    <col min="10" max="10" width="13.42578125" style="5" customWidth="1"/>
    <col min="11" max="11" width="13.42578125" style="16" customWidth="1"/>
    <col min="12" max="12" width="13.42578125" style="5" customWidth="1"/>
    <col min="13" max="13" width="13.42578125" style="16" customWidth="1"/>
    <col min="14" max="14" width="13.42578125" style="7" customWidth="1"/>
    <col min="15" max="15" width="2.7109375" style="1" customWidth="1"/>
    <col min="16" max="16384" width="11.42578125" style="1"/>
  </cols>
  <sheetData>
    <row r="1" spans="1:14" x14ac:dyDescent="0.2">
      <c r="D1" s="16"/>
      <c r="E1" s="16"/>
      <c r="F1" s="16"/>
    </row>
    <row r="2" spans="1:14" x14ac:dyDescent="0.2">
      <c r="B2" s="8"/>
      <c r="C2" s="27"/>
      <c r="D2" s="27"/>
      <c r="E2" s="27"/>
      <c r="F2" s="27"/>
      <c r="G2" s="27"/>
      <c r="H2" s="27"/>
      <c r="I2" s="9"/>
      <c r="J2" s="9"/>
      <c r="K2" s="9"/>
      <c r="L2" s="9"/>
    </row>
    <row r="3" spans="1:14" ht="15.75" x14ac:dyDescent="0.25">
      <c r="C3" s="3" t="s">
        <v>42</v>
      </c>
      <c r="D3" s="16"/>
      <c r="E3" s="16"/>
      <c r="F3" s="16"/>
    </row>
    <row r="4" spans="1:14" x14ac:dyDescent="0.2">
      <c r="C4" s="14" t="s">
        <v>24</v>
      </c>
      <c r="D4" s="16"/>
      <c r="E4" s="16"/>
      <c r="F4" s="16"/>
    </row>
    <row r="5" spans="1:14" x14ac:dyDescent="0.2">
      <c r="C5" s="1" t="s">
        <v>0</v>
      </c>
      <c r="D5" s="16"/>
      <c r="E5" s="16"/>
      <c r="F5" s="16"/>
    </row>
    <row r="6" spans="1:14" x14ac:dyDescent="0.2">
      <c r="D6" s="16"/>
      <c r="E6" s="16"/>
      <c r="F6" s="16"/>
    </row>
    <row r="7" spans="1:14" x14ac:dyDescent="0.2">
      <c r="A7" s="10"/>
      <c r="B7" s="1" t="s">
        <v>44</v>
      </c>
      <c r="C7" s="11" t="s">
        <v>13</v>
      </c>
      <c r="D7" s="16" t="s">
        <v>1</v>
      </c>
      <c r="E7" s="16" t="s">
        <v>2</v>
      </c>
      <c r="F7" s="16" t="s">
        <v>5</v>
      </c>
      <c r="G7" s="16" t="s">
        <v>6</v>
      </c>
      <c r="H7" s="16" t="s">
        <v>7</v>
      </c>
      <c r="I7" s="9" t="s">
        <v>3</v>
      </c>
      <c r="J7" s="9" t="s">
        <v>8</v>
      </c>
      <c r="K7" s="9" t="s">
        <v>4</v>
      </c>
      <c r="L7" s="9" t="s">
        <v>9</v>
      </c>
      <c r="M7" s="16" t="s">
        <v>10</v>
      </c>
      <c r="N7" s="7" t="s">
        <v>11</v>
      </c>
    </row>
    <row r="8" spans="1:14" x14ac:dyDescent="0.2">
      <c r="C8" s="12" t="s">
        <v>25</v>
      </c>
      <c r="D8" s="16"/>
      <c r="E8" s="16"/>
      <c r="F8" s="16"/>
      <c r="G8" s="16"/>
      <c r="I8" s="15">
        <f>SUM(G9:G9)</f>
        <v>81.960000000000008</v>
      </c>
      <c r="J8" s="16">
        <f>SUM(H9:H9)</f>
        <v>7.1999999999999993</v>
      </c>
      <c r="K8" s="15">
        <v>6</v>
      </c>
      <c r="L8" s="16">
        <f>(I8*J8)</f>
        <v>590.11199999999997</v>
      </c>
      <c r="M8" s="16">
        <f>(J8*K8)</f>
        <v>43.199999999999996</v>
      </c>
    </row>
    <row r="9" spans="1:14" x14ac:dyDescent="0.2">
      <c r="C9" s="19" t="s">
        <v>26</v>
      </c>
      <c r="D9" s="16">
        <v>6.83</v>
      </c>
      <c r="E9" s="16">
        <v>12</v>
      </c>
      <c r="F9" s="16">
        <v>0.6</v>
      </c>
      <c r="G9" s="16">
        <f>(D9*E9)</f>
        <v>81.960000000000008</v>
      </c>
      <c r="H9" s="16">
        <f>(E9*F9)</f>
        <v>7.1999999999999993</v>
      </c>
      <c r="J9" s="16"/>
      <c r="L9" s="16"/>
      <c r="N9" s="7">
        <f>(E9/6)*K8</f>
        <v>12</v>
      </c>
    </row>
    <row r="10" spans="1:14" x14ac:dyDescent="0.2">
      <c r="C10" s="19"/>
      <c r="D10" s="16"/>
      <c r="E10" s="16"/>
      <c r="F10" s="16"/>
      <c r="G10" s="16"/>
      <c r="J10" s="16"/>
      <c r="L10" s="16"/>
    </row>
    <row r="11" spans="1:14" x14ac:dyDescent="0.2">
      <c r="C11" s="12" t="s">
        <v>27</v>
      </c>
      <c r="D11" s="16"/>
      <c r="E11" s="16"/>
      <c r="F11" s="16"/>
      <c r="G11" s="16"/>
      <c r="I11" s="15">
        <f>SUM(G12:G13)</f>
        <v>167.7</v>
      </c>
      <c r="J11" s="16">
        <f>SUM(H12:H13)</f>
        <v>14.879999999999999</v>
      </c>
      <c r="K11" s="15">
        <v>1</v>
      </c>
      <c r="L11" s="16">
        <f>(I11*K11)</f>
        <v>167.7</v>
      </c>
      <c r="M11" s="16">
        <f>(J11*K11)</f>
        <v>14.879999999999999</v>
      </c>
      <c r="N11" s="13"/>
    </row>
    <row r="12" spans="1:14" x14ac:dyDescent="0.2">
      <c r="C12" s="20" t="s">
        <v>28</v>
      </c>
      <c r="D12" s="16">
        <v>5.66</v>
      </c>
      <c r="E12" s="16">
        <v>24</v>
      </c>
      <c r="F12" s="16">
        <v>0.5</v>
      </c>
      <c r="G12" s="16">
        <f>(D12*E12)</f>
        <v>135.84</v>
      </c>
      <c r="H12" s="16">
        <f>(E12*F12)</f>
        <v>12</v>
      </c>
      <c r="J12" s="16"/>
      <c r="L12" s="16"/>
      <c r="N12" s="7">
        <f>(E12/6)*K11</f>
        <v>4</v>
      </c>
    </row>
    <row r="13" spans="1:14" x14ac:dyDescent="0.2">
      <c r="C13" s="19" t="s">
        <v>29</v>
      </c>
      <c r="D13" s="16">
        <v>1.77</v>
      </c>
      <c r="E13" s="16">
        <v>18</v>
      </c>
      <c r="F13" s="16">
        <v>0.16</v>
      </c>
      <c r="G13" s="16">
        <f>(D13*E13)</f>
        <v>31.86</v>
      </c>
      <c r="H13" s="16">
        <f>(E13*F13)</f>
        <v>2.88</v>
      </c>
      <c r="N13" s="7">
        <f>(E13/6)*K11</f>
        <v>3</v>
      </c>
    </row>
    <row r="14" spans="1:14" x14ac:dyDescent="0.2">
      <c r="C14" s="2"/>
      <c r="D14" s="16"/>
      <c r="E14" s="16"/>
      <c r="F14" s="16"/>
      <c r="G14" s="16"/>
      <c r="J14" s="16"/>
      <c r="L14" s="16"/>
    </row>
    <row r="15" spans="1:14" x14ac:dyDescent="0.2">
      <c r="C15" s="12" t="s">
        <v>30</v>
      </c>
      <c r="D15" s="16"/>
      <c r="E15" s="16"/>
      <c r="F15" s="16"/>
      <c r="G15" s="16"/>
      <c r="I15" s="15">
        <f>SUM(G16:G18)</f>
        <v>388.38</v>
      </c>
      <c r="J15" s="16">
        <f>SUM(H16:H18)</f>
        <v>35.040000000000006</v>
      </c>
      <c r="K15" s="15">
        <v>1</v>
      </c>
      <c r="L15" s="5">
        <f>(I15*K15)</f>
        <v>388.38</v>
      </c>
      <c r="M15" s="16">
        <f>(J15*K15)</f>
        <v>35.040000000000006</v>
      </c>
    </row>
    <row r="16" spans="1:14" x14ac:dyDescent="0.2">
      <c r="C16" s="20" t="s">
        <v>28</v>
      </c>
      <c r="D16" s="16">
        <v>5.66</v>
      </c>
      <c r="E16" s="16">
        <v>24</v>
      </c>
      <c r="F16" s="16">
        <v>0.5</v>
      </c>
      <c r="G16" s="16">
        <f t="shared" ref="G16:H18" si="0">(D16*E16)</f>
        <v>135.84</v>
      </c>
      <c r="H16" s="16">
        <f t="shared" si="0"/>
        <v>12</v>
      </c>
      <c r="J16" s="16"/>
      <c r="L16" s="16"/>
      <c r="N16" s="7">
        <f>(E16/6)*K15</f>
        <v>4</v>
      </c>
    </row>
    <row r="17" spans="2:14" x14ac:dyDescent="0.2">
      <c r="C17" s="19" t="s">
        <v>29</v>
      </c>
      <c r="D17" s="16">
        <v>1.77</v>
      </c>
      <c r="E17" s="16">
        <v>18</v>
      </c>
      <c r="F17" s="16">
        <v>0.16</v>
      </c>
      <c r="G17" s="16">
        <f t="shared" si="0"/>
        <v>31.86</v>
      </c>
      <c r="H17" s="16">
        <f t="shared" si="0"/>
        <v>2.88</v>
      </c>
      <c r="N17" s="7">
        <f>(E17/6)*K15</f>
        <v>3</v>
      </c>
    </row>
    <row r="18" spans="2:14" x14ac:dyDescent="0.2">
      <c r="C18" s="20" t="s">
        <v>31</v>
      </c>
      <c r="D18" s="16">
        <v>6.13</v>
      </c>
      <c r="E18" s="16">
        <v>36</v>
      </c>
      <c r="F18" s="16">
        <v>0.56000000000000005</v>
      </c>
      <c r="G18" s="16">
        <f t="shared" si="0"/>
        <v>220.68</v>
      </c>
      <c r="H18" s="16">
        <f t="shared" si="0"/>
        <v>20.160000000000004</v>
      </c>
      <c r="J18" s="16"/>
      <c r="L18" s="16"/>
      <c r="N18" s="7">
        <f>(E18/6)*K15</f>
        <v>6</v>
      </c>
    </row>
    <row r="19" spans="2:14" x14ac:dyDescent="0.2">
      <c r="C19" s="12"/>
    </row>
    <row r="20" spans="2:14" x14ac:dyDescent="0.2">
      <c r="C20" s="12" t="s">
        <v>32</v>
      </c>
      <c r="D20" s="16"/>
      <c r="E20" s="16"/>
      <c r="F20" s="16"/>
      <c r="G20" s="16"/>
      <c r="I20" s="15">
        <f>SUM(G21:G23)</f>
        <v>171.24</v>
      </c>
      <c r="J20" s="16">
        <f>SUM(H21:H23)</f>
        <v>15.600000000000001</v>
      </c>
      <c r="K20" s="15">
        <v>2</v>
      </c>
      <c r="L20" s="16">
        <f>(I20*K20)</f>
        <v>342.48</v>
      </c>
      <c r="M20" s="16">
        <f>(J20*K20)</f>
        <v>31.200000000000003</v>
      </c>
    </row>
    <row r="21" spans="2:14" x14ac:dyDescent="0.2">
      <c r="C21" s="20" t="s">
        <v>33</v>
      </c>
      <c r="D21" s="16">
        <v>4.4800000000000004</v>
      </c>
      <c r="E21" s="16">
        <v>18</v>
      </c>
      <c r="F21" s="16">
        <v>0.4</v>
      </c>
      <c r="G21" s="16">
        <f t="shared" ref="G21:H23" si="1">(D21*E21)</f>
        <v>80.640000000000015</v>
      </c>
      <c r="H21" s="16">
        <f t="shared" si="1"/>
        <v>7.2</v>
      </c>
      <c r="J21" s="16"/>
      <c r="L21" s="16"/>
      <c r="N21" s="7">
        <f>(E21/6)*K20</f>
        <v>6</v>
      </c>
    </row>
    <row r="22" spans="2:14" x14ac:dyDescent="0.2">
      <c r="C22" s="19" t="s">
        <v>16</v>
      </c>
      <c r="D22" s="16">
        <v>1.3</v>
      </c>
      <c r="E22" s="16">
        <v>24</v>
      </c>
      <c r="F22" s="16">
        <v>0.12</v>
      </c>
      <c r="G22" s="16">
        <f t="shared" si="1"/>
        <v>31.200000000000003</v>
      </c>
      <c r="H22" s="16">
        <f t="shared" si="1"/>
        <v>2.88</v>
      </c>
      <c r="J22" s="16"/>
      <c r="L22" s="16"/>
      <c r="N22" s="7">
        <f>(E22/6)*K20</f>
        <v>8</v>
      </c>
    </row>
    <row r="23" spans="2:14" x14ac:dyDescent="0.2">
      <c r="C23" s="20" t="s">
        <v>34</v>
      </c>
      <c r="D23" s="16">
        <v>4.95</v>
      </c>
      <c r="E23" s="16">
        <v>12</v>
      </c>
      <c r="F23" s="16">
        <v>0.46</v>
      </c>
      <c r="G23" s="16">
        <f t="shared" si="1"/>
        <v>59.400000000000006</v>
      </c>
      <c r="H23" s="16">
        <f t="shared" si="1"/>
        <v>5.5200000000000005</v>
      </c>
      <c r="J23" s="16"/>
      <c r="L23" s="16"/>
      <c r="N23" s="7">
        <f>(E23/6)*K20</f>
        <v>4</v>
      </c>
    </row>
    <row r="24" spans="2:14" x14ac:dyDescent="0.2">
      <c r="C24" s="2"/>
      <c r="D24" s="16"/>
      <c r="E24" s="16"/>
      <c r="F24" s="16"/>
      <c r="G24" s="16"/>
      <c r="J24" s="16"/>
      <c r="L24" s="16"/>
    </row>
    <row r="25" spans="2:14" x14ac:dyDescent="0.2">
      <c r="C25" s="12" t="s">
        <v>35</v>
      </c>
      <c r="D25" s="16"/>
      <c r="E25" s="16"/>
      <c r="F25" s="16"/>
      <c r="G25" s="16"/>
      <c r="I25" s="15">
        <f>SUM(G26:G27)</f>
        <v>111.84000000000002</v>
      </c>
      <c r="J25" s="16">
        <f>SUM(H26:H27)</f>
        <v>10.08</v>
      </c>
      <c r="K25" s="15">
        <v>1</v>
      </c>
      <c r="L25" s="16">
        <f>(I25*K25)</f>
        <v>111.84000000000002</v>
      </c>
      <c r="M25" s="16">
        <f>(J25*K25)</f>
        <v>10.08</v>
      </c>
    </row>
    <row r="26" spans="2:14" x14ac:dyDescent="0.2">
      <c r="C26" s="20" t="s">
        <v>33</v>
      </c>
      <c r="D26" s="16">
        <v>4.4800000000000004</v>
      </c>
      <c r="E26" s="16">
        <v>18</v>
      </c>
      <c r="F26" s="16">
        <v>0.4</v>
      </c>
      <c r="G26" s="16">
        <f>(D26*E26)</f>
        <v>80.640000000000015</v>
      </c>
      <c r="H26" s="16">
        <f>(E26*F26)</f>
        <v>7.2</v>
      </c>
      <c r="J26" s="16"/>
      <c r="L26" s="16"/>
      <c r="N26" s="7">
        <f>(E26/6)*K25</f>
        <v>3</v>
      </c>
    </row>
    <row r="27" spans="2:14" x14ac:dyDescent="0.2">
      <c r="C27" s="19" t="s">
        <v>16</v>
      </c>
      <c r="D27" s="16">
        <v>1.3</v>
      </c>
      <c r="E27" s="16">
        <v>24</v>
      </c>
      <c r="F27" s="16">
        <v>0.12</v>
      </c>
      <c r="G27" s="16">
        <f>(D27*E27)</f>
        <v>31.200000000000003</v>
      </c>
      <c r="H27" s="16">
        <f>(E27*F27)</f>
        <v>2.88</v>
      </c>
      <c r="J27" s="16"/>
      <c r="L27" s="16"/>
      <c r="N27" s="7">
        <f>(E27/6)*K25</f>
        <v>4</v>
      </c>
    </row>
    <row r="28" spans="2:14" x14ac:dyDescent="0.2">
      <c r="C28" s="2"/>
      <c r="D28" s="16"/>
      <c r="E28" s="16"/>
      <c r="F28" s="16"/>
      <c r="G28" s="16"/>
      <c r="J28" s="16"/>
      <c r="L28" s="16"/>
    </row>
    <row r="29" spans="2:14" x14ac:dyDescent="0.2">
      <c r="C29" s="12" t="s">
        <v>36</v>
      </c>
      <c r="D29" s="16"/>
      <c r="E29" s="16"/>
      <c r="F29" s="16"/>
      <c r="G29" s="16"/>
      <c r="I29" s="15">
        <f>SUM(G30:G30)</f>
        <v>297</v>
      </c>
      <c r="J29" s="16">
        <f>SUM(H30:H30)</f>
        <v>27.6</v>
      </c>
      <c r="K29" s="15">
        <v>1</v>
      </c>
      <c r="L29" s="16">
        <f>(I29*K29)</f>
        <v>297</v>
      </c>
      <c r="M29" s="16">
        <f>(J29*K29)</f>
        <v>27.6</v>
      </c>
    </row>
    <row r="30" spans="2:14" x14ac:dyDescent="0.2">
      <c r="C30" s="20" t="s">
        <v>34</v>
      </c>
      <c r="D30" s="16">
        <v>4.95</v>
      </c>
      <c r="E30" s="16">
        <v>60</v>
      </c>
      <c r="F30" s="16">
        <v>0.46</v>
      </c>
      <c r="G30" s="16">
        <f>(D30*E30)</f>
        <v>297</v>
      </c>
      <c r="H30" s="16">
        <f>(E30*F30)</f>
        <v>27.6</v>
      </c>
      <c r="J30" s="16"/>
      <c r="L30" s="16"/>
      <c r="N30" s="7">
        <f>(E30/6)*K29</f>
        <v>10</v>
      </c>
    </row>
    <row r="31" spans="2:14" x14ac:dyDescent="0.2">
      <c r="C31" s="2"/>
      <c r="D31" s="16"/>
      <c r="E31" s="16"/>
      <c r="F31" s="16"/>
      <c r="G31" s="16"/>
      <c r="J31" s="16"/>
      <c r="L31" s="16"/>
    </row>
    <row r="32" spans="2:14" x14ac:dyDescent="0.2">
      <c r="B32" t="s">
        <v>52</v>
      </c>
      <c r="C32"/>
      <c r="D32" s="23"/>
      <c r="E32" s="23"/>
      <c r="F32" s="23"/>
      <c r="G32" s="23"/>
      <c r="H32" s="23"/>
      <c r="I32" s="23"/>
      <c r="J32" s="23"/>
      <c r="K32" s="23"/>
      <c r="L32" s="4">
        <f>SUBTOTAL(109,Tabla3[Tal.KG])</f>
        <v>1897.5119999999999</v>
      </c>
      <c r="M32" s="4">
        <f>SUBTOTAL(109,Tabla3[Tal.M2])</f>
        <v>162</v>
      </c>
      <c r="N32" s="6">
        <f>SUBTOTAL(109,Tabla3[nº tiras])</f>
        <v>67</v>
      </c>
    </row>
    <row r="33" spans="1:12" x14ac:dyDescent="0.2">
      <c r="C33" s="2"/>
      <c r="D33" s="16"/>
      <c r="E33" s="16"/>
      <c r="F33" s="16"/>
      <c r="G33" s="16"/>
      <c r="J33" s="16"/>
      <c r="L33" s="16"/>
    </row>
    <row r="34" spans="1:12" x14ac:dyDescent="0.2">
      <c r="C34" s="2"/>
      <c r="D34" s="16"/>
      <c r="E34" s="16"/>
      <c r="F34" s="16"/>
      <c r="G34" s="16"/>
      <c r="J34" s="16"/>
      <c r="L34" s="16"/>
    </row>
    <row r="35" spans="1:12" x14ac:dyDescent="0.2">
      <c r="C35" s="2"/>
      <c r="D35" s="16"/>
      <c r="E35" s="16"/>
      <c r="F35" s="16"/>
      <c r="G35" s="16"/>
      <c r="J35" s="28"/>
      <c r="K35" s="28"/>
      <c r="L35" s="16"/>
    </row>
    <row r="36" spans="1:12" x14ac:dyDescent="0.2">
      <c r="C36" s="2"/>
      <c r="D36" s="16"/>
      <c r="E36" s="16"/>
      <c r="F36" s="16"/>
      <c r="G36" s="16"/>
      <c r="J36" s="16"/>
      <c r="L36" s="16"/>
    </row>
    <row r="37" spans="1:12" x14ac:dyDescent="0.2">
      <c r="D37" s="16"/>
      <c r="E37" s="16"/>
      <c r="F37" s="16"/>
    </row>
    <row r="38" spans="1:12" x14ac:dyDescent="0.2">
      <c r="B38" s="8"/>
      <c r="C38" s="27"/>
      <c r="D38" s="27"/>
      <c r="E38" s="27"/>
      <c r="F38" s="27"/>
      <c r="G38" s="27"/>
      <c r="H38" s="27"/>
      <c r="I38" s="9"/>
      <c r="J38" s="9"/>
      <c r="K38" s="9"/>
      <c r="L38" s="9"/>
    </row>
    <row r="39" spans="1:12" ht="15.75" x14ac:dyDescent="0.25">
      <c r="C39" s="3"/>
      <c r="D39" s="16"/>
      <c r="E39" s="16"/>
      <c r="F39" s="16"/>
    </row>
    <row r="40" spans="1:12" x14ac:dyDescent="0.2">
      <c r="D40" s="16"/>
      <c r="E40" s="16"/>
      <c r="F40" s="16"/>
    </row>
    <row r="41" spans="1:12" x14ac:dyDescent="0.2">
      <c r="D41" s="16"/>
      <c r="E41" s="16"/>
      <c r="F41" s="16"/>
    </row>
    <row r="42" spans="1:12" x14ac:dyDescent="0.2">
      <c r="A42" s="10"/>
      <c r="D42" s="16"/>
      <c r="E42" s="16"/>
      <c r="F42" s="16"/>
    </row>
    <row r="43" spans="1:12" x14ac:dyDescent="0.2">
      <c r="C43" s="11"/>
      <c r="D43" s="16"/>
      <c r="E43" s="16"/>
      <c r="F43" s="16"/>
      <c r="G43" s="16"/>
    </row>
    <row r="44" spans="1:12" x14ac:dyDescent="0.2">
      <c r="C44" s="12"/>
      <c r="D44" s="16"/>
      <c r="E44" s="16"/>
      <c r="F44" s="16"/>
      <c r="G44" s="16"/>
      <c r="J44" s="16"/>
      <c r="L44" s="16"/>
    </row>
    <row r="45" spans="1:12" x14ac:dyDescent="0.2">
      <c r="C45" s="12"/>
      <c r="D45" s="16"/>
      <c r="E45" s="16"/>
      <c r="F45" s="16"/>
      <c r="G45" s="16"/>
      <c r="J45" s="16"/>
      <c r="L45" s="16"/>
    </row>
    <row r="46" spans="1:12" x14ac:dyDescent="0.2">
      <c r="C46" s="2"/>
      <c r="D46" s="16"/>
      <c r="E46" s="16"/>
      <c r="F46" s="16"/>
      <c r="G46" s="16"/>
      <c r="J46" s="16"/>
      <c r="L46" s="16"/>
    </row>
    <row r="47" spans="1:12" x14ac:dyDescent="0.2">
      <c r="C47" s="2"/>
      <c r="D47" s="16"/>
      <c r="E47" s="16"/>
      <c r="F47" s="16"/>
      <c r="G47" s="16"/>
      <c r="J47" s="16"/>
      <c r="L47" s="16"/>
    </row>
    <row r="48" spans="1:12" x14ac:dyDescent="0.2">
      <c r="C48" s="2"/>
      <c r="D48" s="16"/>
      <c r="E48" s="16"/>
      <c r="F48" s="16"/>
      <c r="G48" s="16"/>
      <c r="J48" s="16"/>
      <c r="L48" s="16"/>
    </row>
    <row r="49" spans="3:14" x14ac:dyDescent="0.2">
      <c r="C49" s="2"/>
      <c r="D49" s="16"/>
      <c r="E49" s="16"/>
      <c r="F49" s="16"/>
      <c r="G49" s="16"/>
      <c r="J49" s="16"/>
      <c r="L49" s="16"/>
    </row>
    <row r="50" spans="3:14" x14ac:dyDescent="0.2">
      <c r="C50" s="2"/>
      <c r="D50" s="16"/>
      <c r="E50" s="16"/>
      <c r="F50" s="16"/>
      <c r="G50" s="16"/>
      <c r="J50" s="16"/>
      <c r="L50" s="16"/>
      <c r="N50" s="13"/>
    </row>
    <row r="51" spans="3:14" x14ac:dyDescent="0.2">
      <c r="C51" s="2"/>
      <c r="D51" s="16"/>
      <c r="E51" s="16"/>
      <c r="F51" s="16"/>
      <c r="G51" s="16"/>
      <c r="J51" s="16"/>
      <c r="L51" s="16"/>
    </row>
    <row r="52" spans="3:14" x14ac:dyDescent="0.2">
      <c r="C52" s="12"/>
      <c r="D52" s="16"/>
      <c r="E52" s="16"/>
      <c r="F52" s="16"/>
      <c r="G52" s="16"/>
      <c r="J52" s="16"/>
      <c r="L52" s="16"/>
    </row>
    <row r="53" spans="3:14" x14ac:dyDescent="0.2">
      <c r="C53" s="2"/>
      <c r="D53" s="16"/>
      <c r="E53" s="16"/>
      <c r="F53" s="16"/>
      <c r="G53" s="16"/>
      <c r="J53" s="16"/>
      <c r="L53" s="16"/>
    </row>
    <row r="54" spans="3:14" x14ac:dyDescent="0.2">
      <c r="C54" s="2"/>
      <c r="D54" s="16"/>
      <c r="E54" s="16"/>
      <c r="F54" s="16"/>
      <c r="G54" s="16"/>
      <c r="J54" s="16"/>
      <c r="L54" s="16"/>
    </row>
    <row r="55" spans="3:14" x14ac:dyDescent="0.2">
      <c r="C55" s="2"/>
      <c r="D55" s="16"/>
      <c r="E55" s="16"/>
      <c r="F55" s="16"/>
      <c r="G55" s="16"/>
      <c r="J55" s="16"/>
      <c r="L55" s="16"/>
    </row>
    <row r="56" spans="3:14" x14ac:dyDescent="0.2">
      <c r="C56" s="2"/>
      <c r="D56" s="16"/>
      <c r="E56" s="16"/>
      <c r="F56" s="16"/>
      <c r="G56" s="16"/>
      <c r="J56" s="16"/>
      <c r="L56" s="16"/>
      <c r="N56" s="13"/>
    </row>
    <row r="57" spans="3:14" x14ac:dyDescent="0.2">
      <c r="C57" s="2"/>
      <c r="D57" s="16"/>
      <c r="E57" s="16"/>
      <c r="F57" s="16"/>
      <c r="G57" s="16"/>
      <c r="J57" s="16"/>
      <c r="L57" s="16"/>
    </row>
    <row r="58" spans="3:14" x14ac:dyDescent="0.2">
      <c r="C58" s="2"/>
      <c r="D58" s="16"/>
      <c r="E58" s="16"/>
      <c r="F58" s="16"/>
      <c r="G58" s="16"/>
      <c r="J58" s="16"/>
      <c r="L58" s="16"/>
    </row>
    <row r="59" spans="3:14" x14ac:dyDescent="0.2">
      <c r="C59" s="12"/>
      <c r="D59" s="16"/>
      <c r="E59" s="16"/>
      <c r="F59" s="16"/>
      <c r="G59" s="16"/>
      <c r="J59" s="16"/>
      <c r="L59" s="16"/>
    </row>
    <row r="60" spans="3:14" x14ac:dyDescent="0.2">
      <c r="C60" s="2"/>
      <c r="D60" s="16"/>
      <c r="E60" s="16"/>
      <c r="F60" s="16"/>
      <c r="G60" s="16"/>
      <c r="J60" s="16"/>
      <c r="L60" s="16"/>
    </row>
    <row r="61" spans="3:14" x14ac:dyDescent="0.2">
      <c r="C61" s="2"/>
      <c r="D61" s="16"/>
      <c r="E61" s="16"/>
      <c r="F61" s="16"/>
      <c r="G61" s="16"/>
      <c r="J61" s="16"/>
      <c r="L61" s="16"/>
    </row>
    <row r="62" spans="3:14" x14ac:dyDescent="0.2">
      <c r="C62" s="2"/>
      <c r="D62" s="16"/>
      <c r="E62" s="16"/>
      <c r="F62" s="16"/>
      <c r="G62" s="16"/>
      <c r="J62" s="16"/>
      <c r="L62" s="16"/>
    </row>
    <row r="63" spans="3:14" x14ac:dyDescent="0.2">
      <c r="C63" s="2"/>
      <c r="D63" s="16"/>
      <c r="E63" s="16"/>
      <c r="F63" s="16"/>
      <c r="G63" s="16"/>
      <c r="J63" s="16"/>
      <c r="L63" s="16"/>
    </row>
    <row r="64" spans="3:14" x14ac:dyDescent="0.2">
      <c r="C64" s="2"/>
      <c r="D64" s="16"/>
      <c r="E64" s="16"/>
      <c r="F64" s="16"/>
      <c r="G64" s="16"/>
      <c r="J64" s="16"/>
      <c r="L64" s="16"/>
    </row>
    <row r="65" spans="2:12" x14ac:dyDescent="0.2">
      <c r="C65" s="2"/>
      <c r="D65" s="16"/>
      <c r="E65" s="16"/>
      <c r="F65" s="16"/>
      <c r="G65" s="16"/>
      <c r="J65" s="16"/>
      <c r="L65" s="16"/>
    </row>
    <row r="66" spans="2:12" x14ac:dyDescent="0.2">
      <c r="C66" s="12"/>
      <c r="D66" s="16"/>
      <c r="E66" s="16"/>
      <c r="F66" s="16"/>
      <c r="G66" s="16"/>
    </row>
    <row r="67" spans="2:12" x14ac:dyDescent="0.2">
      <c r="C67" s="2"/>
      <c r="D67" s="16"/>
      <c r="E67" s="16"/>
      <c r="F67" s="16"/>
      <c r="G67" s="16"/>
      <c r="J67" s="16"/>
      <c r="L67" s="16"/>
    </row>
    <row r="68" spans="2:12" x14ac:dyDescent="0.2">
      <c r="C68" s="2"/>
      <c r="D68" s="16"/>
      <c r="E68" s="16"/>
      <c r="F68" s="16"/>
      <c r="G68" s="16"/>
      <c r="J68" s="16"/>
      <c r="L68" s="16"/>
    </row>
    <row r="69" spans="2:12" x14ac:dyDescent="0.2">
      <c r="C69" s="2"/>
      <c r="D69" s="16"/>
      <c r="E69" s="16"/>
      <c r="F69" s="16"/>
      <c r="G69" s="16"/>
    </row>
    <row r="70" spans="2:12" x14ac:dyDescent="0.2">
      <c r="C70" s="2"/>
      <c r="D70" s="16"/>
      <c r="E70" s="16"/>
      <c r="F70" s="16"/>
      <c r="G70" s="16"/>
      <c r="J70" s="16"/>
      <c r="L70" s="16"/>
    </row>
    <row r="71" spans="2:12" x14ac:dyDescent="0.2">
      <c r="C71" s="2"/>
      <c r="D71" s="16"/>
      <c r="E71" s="16"/>
      <c r="F71" s="16"/>
      <c r="G71" s="16"/>
    </row>
    <row r="72" spans="2:12" x14ac:dyDescent="0.2">
      <c r="C72" s="2"/>
      <c r="D72" s="16"/>
      <c r="E72" s="16"/>
      <c r="F72" s="16"/>
      <c r="G72" s="16"/>
      <c r="J72" s="16"/>
      <c r="L72" s="16"/>
    </row>
    <row r="73" spans="2:12" x14ac:dyDescent="0.2">
      <c r="D73" s="16"/>
      <c r="E73" s="16"/>
      <c r="F73" s="16"/>
      <c r="G73" s="16"/>
    </row>
    <row r="74" spans="2:12" x14ac:dyDescent="0.2">
      <c r="D74" s="16"/>
      <c r="E74" s="16"/>
      <c r="F74" s="16"/>
      <c r="G74" s="16"/>
    </row>
    <row r="75" spans="2:12" x14ac:dyDescent="0.2">
      <c r="D75" s="16"/>
      <c r="E75" s="16"/>
      <c r="F75" s="16"/>
      <c r="G75" s="16"/>
      <c r="J75" s="16"/>
      <c r="L75" s="16"/>
    </row>
    <row r="76" spans="2:12" x14ac:dyDescent="0.2">
      <c r="C76" s="17"/>
      <c r="D76" s="16"/>
      <c r="E76" s="16"/>
      <c r="F76" s="16"/>
      <c r="G76" s="16"/>
      <c r="J76" s="16"/>
      <c r="L76" s="16"/>
    </row>
    <row r="77" spans="2:12" x14ac:dyDescent="0.2">
      <c r="D77" s="16"/>
      <c r="E77" s="16"/>
      <c r="F77" s="16"/>
    </row>
    <row r="78" spans="2:12" x14ac:dyDescent="0.2">
      <c r="B78" s="8"/>
      <c r="C78" s="27"/>
      <c r="D78" s="27"/>
      <c r="E78" s="27"/>
      <c r="F78" s="27"/>
      <c r="G78" s="27"/>
      <c r="H78" s="27"/>
      <c r="I78" s="9"/>
      <c r="J78" s="9"/>
      <c r="K78" s="9"/>
      <c r="L78" s="9"/>
    </row>
    <row r="79" spans="2:12" ht="15.75" x14ac:dyDescent="0.25">
      <c r="C79" s="3"/>
      <c r="D79" s="16"/>
      <c r="E79" s="16"/>
      <c r="F79" s="16"/>
    </row>
    <row r="80" spans="2:12" x14ac:dyDescent="0.2">
      <c r="D80" s="16"/>
      <c r="E80" s="16"/>
      <c r="F80" s="16"/>
    </row>
    <row r="81" spans="1:14" x14ac:dyDescent="0.2">
      <c r="D81" s="16"/>
      <c r="E81" s="16"/>
      <c r="F81" s="16"/>
    </row>
    <row r="82" spans="1:14" x14ac:dyDescent="0.2">
      <c r="A82" s="10"/>
      <c r="D82" s="16"/>
      <c r="E82" s="16"/>
      <c r="F82" s="16"/>
    </row>
    <row r="83" spans="1:14" x14ac:dyDescent="0.2">
      <c r="C83" s="11"/>
      <c r="D83" s="16"/>
      <c r="E83" s="16"/>
      <c r="F83" s="16"/>
      <c r="G83" s="16"/>
    </row>
    <row r="84" spans="1:14" x14ac:dyDescent="0.2">
      <c r="C84" s="12"/>
      <c r="D84" s="16"/>
      <c r="E84" s="16"/>
      <c r="F84" s="16"/>
      <c r="G84" s="16"/>
      <c r="J84" s="16"/>
      <c r="L84" s="16"/>
    </row>
    <row r="85" spans="1:14" x14ac:dyDescent="0.2">
      <c r="C85" s="12"/>
      <c r="D85" s="16"/>
      <c r="E85" s="16"/>
      <c r="F85" s="16"/>
      <c r="G85" s="16"/>
      <c r="J85" s="16"/>
      <c r="L85" s="16"/>
    </row>
    <row r="86" spans="1:14" x14ac:dyDescent="0.2">
      <c r="C86" s="2"/>
      <c r="D86" s="16"/>
      <c r="E86" s="16"/>
      <c r="F86" s="16"/>
      <c r="G86" s="16"/>
    </row>
    <row r="87" spans="1:14" x14ac:dyDescent="0.2">
      <c r="C87" s="2"/>
      <c r="D87" s="16"/>
      <c r="E87" s="16"/>
      <c r="F87" s="16"/>
      <c r="G87" s="16"/>
    </row>
    <row r="88" spans="1:14" x14ac:dyDescent="0.2">
      <c r="C88" s="2"/>
      <c r="D88" s="16"/>
      <c r="E88" s="16"/>
      <c r="F88" s="16"/>
      <c r="G88" s="16"/>
      <c r="J88" s="16"/>
      <c r="L88" s="16"/>
      <c r="N88" s="13"/>
    </row>
    <row r="89" spans="1:14" x14ac:dyDescent="0.2">
      <c r="C89" s="2"/>
      <c r="D89" s="16"/>
      <c r="E89" s="16"/>
      <c r="F89" s="16"/>
      <c r="G89" s="16"/>
      <c r="J89" s="16"/>
      <c r="L89" s="16"/>
    </row>
    <row r="90" spans="1:14" x14ac:dyDescent="0.2">
      <c r="C90" s="12"/>
      <c r="D90" s="16"/>
      <c r="E90" s="16"/>
      <c r="F90" s="16"/>
      <c r="G90" s="16"/>
      <c r="J90" s="16"/>
      <c r="L90" s="16"/>
    </row>
    <row r="91" spans="1:14" x14ac:dyDescent="0.2">
      <c r="C91" s="2"/>
      <c r="D91" s="16"/>
      <c r="E91" s="16"/>
      <c r="F91" s="16"/>
      <c r="G91" s="16"/>
    </row>
    <row r="92" spans="1:14" x14ac:dyDescent="0.2">
      <c r="C92" s="2"/>
      <c r="D92" s="16"/>
      <c r="E92" s="16"/>
      <c r="F92" s="16"/>
      <c r="G92" s="16"/>
    </row>
    <row r="93" spans="1:14" x14ac:dyDescent="0.2">
      <c r="C93" s="2"/>
      <c r="D93" s="16"/>
      <c r="E93" s="16"/>
      <c r="F93" s="16"/>
      <c r="G93" s="16"/>
      <c r="J93" s="16"/>
      <c r="L93" s="16"/>
      <c r="N93" s="13"/>
    </row>
    <row r="94" spans="1:14" x14ac:dyDescent="0.2">
      <c r="C94" s="2"/>
      <c r="D94" s="16"/>
      <c r="E94" s="16"/>
      <c r="F94" s="16"/>
      <c r="G94" s="16"/>
      <c r="J94" s="16"/>
      <c r="L94" s="16"/>
      <c r="N94" s="13"/>
    </row>
    <row r="95" spans="1:14" x14ac:dyDescent="0.2">
      <c r="C95" s="2"/>
      <c r="D95" s="16"/>
      <c r="E95" s="16"/>
      <c r="F95" s="16"/>
      <c r="G95" s="16"/>
      <c r="J95" s="16"/>
      <c r="L95" s="16"/>
    </row>
    <row r="96" spans="1:14" x14ac:dyDescent="0.2">
      <c r="C96" s="12"/>
      <c r="D96" s="16"/>
      <c r="E96" s="16"/>
      <c r="F96" s="16"/>
      <c r="G96" s="16"/>
      <c r="J96" s="16"/>
      <c r="L96" s="16"/>
    </row>
    <row r="97" spans="3:12" x14ac:dyDescent="0.2">
      <c r="C97" s="2"/>
      <c r="D97" s="16"/>
      <c r="E97" s="16"/>
      <c r="F97" s="16"/>
      <c r="G97" s="16"/>
      <c r="J97" s="16"/>
      <c r="L97" s="16"/>
    </row>
    <row r="98" spans="3:12" x14ac:dyDescent="0.2">
      <c r="C98" s="2"/>
      <c r="D98" s="16"/>
      <c r="E98" s="16"/>
      <c r="F98" s="16"/>
      <c r="G98" s="16"/>
      <c r="J98" s="16"/>
      <c r="L98" s="16"/>
    </row>
    <row r="99" spans="3:12" x14ac:dyDescent="0.2">
      <c r="C99" s="12"/>
      <c r="D99" s="16"/>
      <c r="E99" s="16"/>
      <c r="F99" s="16"/>
      <c r="G99" s="16"/>
    </row>
    <row r="100" spans="3:12" x14ac:dyDescent="0.2">
      <c r="C100" s="2"/>
      <c r="D100" s="16"/>
      <c r="E100" s="16"/>
      <c r="F100" s="16"/>
      <c r="G100" s="16"/>
      <c r="J100" s="16"/>
      <c r="L100" s="16"/>
    </row>
    <row r="101" spans="3:12" x14ac:dyDescent="0.2">
      <c r="C101" s="2"/>
      <c r="D101" s="16"/>
      <c r="E101" s="16"/>
      <c r="F101" s="16"/>
      <c r="G101" s="16"/>
      <c r="J101" s="16"/>
      <c r="L101" s="16"/>
    </row>
    <row r="102" spans="3:12" x14ac:dyDescent="0.2">
      <c r="C102" s="2"/>
      <c r="D102" s="16"/>
      <c r="E102" s="16"/>
      <c r="F102" s="16"/>
      <c r="G102" s="16"/>
      <c r="J102" s="16"/>
      <c r="L102" s="16"/>
    </row>
    <row r="103" spans="3:12" x14ac:dyDescent="0.2">
      <c r="C103" s="2"/>
      <c r="D103" s="16"/>
      <c r="E103" s="16"/>
      <c r="F103" s="16"/>
      <c r="G103" s="16"/>
    </row>
    <row r="104" spans="3:12" x14ac:dyDescent="0.2">
      <c r="C104" s="2"/>
      <c r="D104" s="16"/>
      <c r="E104" s="16"/>
      <c r="F104" s="16"/>
      <c r="G104" s="16"/>
      <c r="J104" s="16"/>
      <c r="L104" s="16"/>
    </row>
    <row r="105" spans="3:12" x14ac:dyDescent="0.2">
      <c r="C105" s="2"/>
      <c r="D105" s="16"/>
      <c r="E105" s="16"/>
      <c r="F105" s="16"/>
      <c r="G105" s="16"/>
    </row>
    <row r="106" spans="3:12" x14ac:dyDescent="0.2">
      <c r="C106" s="2"/>
      <c r="D106" s="16"/>
      <c r="E106" s="16"/>
      <c r="F106" s="16"/>
      <c r="G106" s="16"/>
      <c r="J106" s="16"/>
      <c r="L106" s="16"/>
    </row>
    <row r="107" spans="3:12" x14ac:dyDescent="0.2">
      <c r="C107" s="12"/>
    </row>
    <row r="108" spans="3:12" x14ac:dyDescent="0.2">
      <c r="C108" s="12"/>
      <c r="D108" s="16"/>
      <c r="E108" s="16"/>
      <c r="F108" s="16"/>
      <c r="G108" s="16"/>
      <c r="J108" s="16"/>
      <c r="L108" s="16"/>
    </row>
    <row r="109" spans="3:12" x14ac:dyDescent="0.2">
      <c r="C109" s="12"/>
      <c r="D109" s="16"/>
      <c r="E109" s="16"/>
      <c r="F109" s="16"/>
      <c r="G109" s="16"/>
      <c r="J109" s="16"/>
      <c r="L109" s="16"/>
    </row>
    <row r="110" spans="3:12" x14ac:dyDescent="0.2">
      <c r="C110" s="2"/>
      <c r="D110" s="16"/>
      <c r="E110" s="16"/>
      <c r="F110" s="16"/>
      <c r="G110" s="16"/>
      <c r="J110" s="16"/>
      <c r="L110" s="16"/>
    </row>
    <row r="111" spans="3:12" x14ac:dyDescent="0.2">
      <c r="C111" s="2"/>
      <c r="D111" s="16"/>
      <c r="E111" s="16"/>
      <c r="F111" s="16"/>
      <c r="G111" s="16"/>
      <c r="J111" s="16"/>
      <c r="L111" s="16"/>
    </row>
    <row r="112" spans="3:12" x14ac:dyDescent="0.2">
      <c r="C112" s="2"/>
      <c r="D112" s="16"/>
      <c r="E112" s="16"/>
      <c r="F112" s="16"/>
      <c r="G112" s="16"/>
      <c r="J112" s="16"/>
      <c r="L112" s="16"/>
    </row>
    <row r="113" spans="3:12" x14ac:dyDescent="0.2">
      <c r="C113" s="2"/>
      <c r="D113" s="16"/>
      <c r="E113" s="16"/>
      <c r="F113" s="16"/>
      <c r="G113" s="16"/>
      <c r="J113" s="16"/>
      <c r="L113" s="16"/>
    </row>
    <row r="114" spans="3:12" x14ac:dyDescent="0.2">
      <c r="C114" s="2"/>
      <c r="D114" s="16"/>
      <c r="E114" s="16"/>
      <c r="F114" s="16"/>
      <c r="G114" s="16"/>
      <c r="J114" s="28"/>
      <c r="K114" s="28"/>
      <c r="L114" s="16"/>
    </row>
  </sheetData>
  <mergeCells count="5">
    <mergeCell ref="J114:K114"/>
    <mergeCell ref="C2:H2"/>
    <mergeCell ref="J35:K35"/>
    <mergeCell ref="C38:H38"/>
    <mergeCell ref="C78:H78"/>
  </mergeCells>
  <phoneticPr fontId="0" type="noConversion"/>
  <pageMargins left="0.75" right="0.75" top="1" bottom="1" header="0" footer="0"/>
  <pageSetup scale="98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abSelected="1" workbookViewId="0">
      <selection activeCell="L9" sqref="L9"/>
    </sheetView>
  </sheetViews>
  <sheetFormatPr baseColWidth="10" defaultColWidth="11.42578125" defaultRowHeight="12.75" x14ac:dyDescent="0.2"/>
  <cols>
    <col min="1" max="1" width="1.5703125" style="1" customWidth="1"/>
    <col min="2" max="2" width="7.7109375" style="1" customWidth="1"/>
    <col min="3" max="3" width="26" style="1" customWidth="1"/>
    <col min="4" max="4" width="10.85546875" style="5" bestFit="1" customWidth="1"/>
    <col min="5" max="5" width="7.85546875" style="5" bestFit="1" customWidth="1"/>
    <col min="6" max="6" width="11.140625" style="5" bestFit="1" customWidth="1"/>
    <col min="7" max="7" width="12.85546875" style="5" customWidth="1"/>
    <col min="8" max="8" width="13" style="16" bestFit="1" customWidth="1"/>
    <col min="9" max="9" width="12.5703125" style="16" bestFit="1" customWidth="1"/>
    <col min="10" max="10" width="9.7109375" style="5" bestFit="1" customWidth="1"/>
    <col min="11" max="11" width="10.5703125" style="16" bestFit="1" customWidth="1"/>
    <col min="12" max="12" width="9.42578125" style="5" bestFit="1" customWidth="1"/>
    <col min="13" max="13" width="12.140625" style="16" bestFit="1" customWidth="1"/>
    <col min="14" max="14" width="12.7109375" style="7" customWidth="1"/>
    <col min="15" max="15" width="2.7109375" style="1" customWidth="1"/>
    <col min="16" max="16384" width="11.42578125" style="1"/>
  </cols>
  <sheetData>
    <row r="1" spans="1:14" x14ac:dyDescent="0.2">
      <c r="D1" s="16"/>
      <c r="E1" s="16"/>
      <c r="F1" s="16"/>
    </row>
    <row r="2" spans="1:14" x14ac:dyDescent="0.2">
      <c r="B2" s="8"/>
      <c r="C2" s="27"/>
      <c r="D2" s="27"/>
      <c r="E2" s="27"/>
      <c r="F2" s="27"/>
      <c r="G2" s="27"/>
      <c r="H2" s="27"/>
      <c r="I2" s="9"/>
      <c r="J2" s="9"/>
      <c r="K2" s="9"/>
      <c r="L2" s="9"/>
      <c r="M2" s="18"/>
    </row>
    <row r="3" spans="1:14" ht="15.75" x14ac:dyDescent="0.25">
      <c r="C3" s="3" t="s">
        <v>42</v>
      </c>
      <c r="D3" s="16"/>
      <c r="E3" s="16"/>
      <c r="F3" s="16"/>
    </row>
    <row r="4" spans="1:14" x14ac:dyDescent="0.2">
      <c r="C4" s="14" t="s">
        <v>43</v>
      </c>
      <c r="D4" s="16"/>
      <c r="E4" s="16"/>
      <c r="F4" s="16"/>
    </row>
    <row r="5" spans="1:14" x14ac:dyDescent="0.2">
      <c r="C5" s="1" t="s">
        <v>0</v>
      </c>
      <c r="D5" s="16"/>
      <c r="E5" s="16"/>
      <c r="F5" s="16"/>
    </row>
    <row r="6" spans="1:14" x14ac:dyDescent="0.2">
      <c r="D6" s="16"/>
      <c r="E6" s="16"/>
      <c r="F6" s="16"/>
    </row>
    <row r="7" spans="1:14" x14ac:dyDescent="0.2">
      <c r="A7" s="10"/>
      <c r="B7" s="24" t="s">
        <v>44</v>
      </c>
      <c r="C7" s="11" t="s">
        <v>45</v>
      </c>
      <c r="D7" s="18" t="s">
        <v>46</v>
      </c>
      <c r="E7" s="18" t="s">
        <v>2</v>
      </c>
      <c r="F7" s="18" t="s">
        <v>5</v>
      </c>
      <c r="G7" s="18" t="s">
        <v>47</v>
      </c>
      <c r="H7" s="18" t="s">
        <v>48</v>
      </c>
      <c r="I7" s="16" t="s">
        <v>3</v>
      </c>
      <c r="J7" s="5" t="s">
        <v>8</v>
      </c>
      <c r="K7" s="16" t="s">
        <v>4</v>
      </c>
      <c r="L7" s="25" t="s">
        <v>49</v>
      </c>
      <c r="M7" s="18" t="s">
        <v>50</v>
      </c>
      <c r="N7" s="26" t="s">
        <v>51</v>
      </c>
    </row>
    <row r="8" spans="1:14" x14ac:dyDescent="0.2">
      <c r="C8" s="11"/>
      <c r="D8" s="16"/>
      <c r="E8" s="16"/>
      <c r="F8" s="16"/>
      <c r="G8" s="16"/>
    </row>
    <row r="9" spans="1:14" x14ac:dyDescent="0.2">
      <c r="C9" s="12" t="s">
        <v>37</v>
      </c>
      <c r="D9" s="16"/>
      <c r="E9" s="16"/>
      <c r="F9" s="16"/>
      <c r="G9" s="16"/>
      <c r="I9" s="15">
        <f>SUM(G10:G10)</f>
        <v>0</v>
      </c>
      <c r="J9" s="16">
        <f>SUM(H10:H10)</f>
        <v>0</v>
      </c>
      <c r="K9" s="15">
        <v>2</v>
      </c>
      <c r="L9" s="16">
        <f>(I9*J9)</f>
        <v>0</v>
      </c>
      <c r="M9" s="16">
        <f>(J9*K9)</f>
        <v>0</v>
      </c>
    </row>
    <row r="10" spans="1:14" x14ac:dyDescent="0.2">
      <c r="C10" s="19" t="s">
        <v>26</v>
      </c>
      <c r="D10" s="16">
        <v>6.83</v>
      </c>
      <c r="E10" s="16">
        <v>0</v>
      </c>
      <c r="F10" s="16">
        <v>0.6</v>
      </c>
      <c r="G10" s="16">
        <f>(D10*E10)</f>
        <v>0</v>
      </c>
      <c r="H10" s="16">
        <f>(E10*F10)</f>
        <v>0</v>
      </c>
      <c r="J10" s="16"/>
      <c r="L10" s="16"/>
      <c r="N10" s="7">
        <f>(E10/6)*K9</f>
        <v>0</v>
      </c>
    </row>
    <row r="11" spans="1:14" x14ac:dyDescent="0.2">
      <c r="C11" s="19"/>
      <c r="D11" s="16"/>
      <c r="E11" s="16"/>
      <c r="F11" s="16"/>
      <c r="G11" s="16"/>
      <c r="J11" s="16"/>
      <c r="L11" s="16"/>
    </row>
    <row r="12" spans="1:14" x14ac:dyDescent="0.2">
      <c r="C12" s="19"/>
      <c r="D12" s="16"/>
      <c r="E12" s="16"/>
      <c r="F12" s="16"/>
      <c r="G12" s="16"/>
      <c r="J12" s="16"/>
      <c r="L12" s="16"/>
    </row>
    <row r="13" spans="1:14" x14ac:dyDescent="0.2">
      <c r="C13" s="12" t="s">
        <v>38</v>
      </c>
      <c r="D13" s="16"/>
      <c r="E13" s="16"/>
      <c r="F13" s="16"/>
      <c r="G13" s="16"/>
      <c r="I13" s="15">
        <f>SUM(G14:G15)</f>
        <v>0</v>
      </c>
      <c r="J13" s="16">
        <f>SUM(H14:H15)</f>
        <v>0</v>
      </c>
      <c r="K13" s="15">
        <v>4</v>
      </c>
      <c r="L13" s="16">
        <f>(I13*K13)</f>
        <v>0</v>
      </c>
      <c r="M13" s="16">
        <f>(J13*K13)</f>
        <v>0</v>
      </c>
      <c r="N13" s="13"/>
    </row>
    <row r="14" spans="1:14" x14ac:dyDescent="0.2">
      <c r="C14" s="20" t="s">
        <v>28</v>
      </c>
      <c r="D14" s="16">
        <v>5.66</v>
      </c>
      <c r="E14" s="16">
        <v>0</v>
      </c>
      <c r="F14" s="16">
        <v>0.5</v>
      </c>
      <c r="G14" s="16">
        <f>(D14*E14)</f>
        <v>0</v>
      </c>
      <c r="H14" s="16">
        <f>(E14*F14)</f>
        <v>0</v>
      </c>
      <c r="J14" s="16"/>
      <c r="L14" s="16"/>
      <c r="N14" s="7">
        <f>(E14/6)*K13</f>
        <v>0</v>
      </c>
    </row>
    <row r="15" spans="1:14" x14ac:dyDescent="0.2">
      <c r="C15" s="19" t="s">
        <v>29</v>
      </c>
      <c r="D15" s="16">
        <v>1.77</v>
      </c>
      <c r="E15" s="16">
        <v>0</v>
      </c>
      <c r="F15" s="16">
        <v>0.16</v>
      </c>
      <c r="G15" s="16">
        <f>(D15*E15)</f>
        <v>0</v>
      </c>
      <c r="H15" s="16">
        <f>(E15*F15)</f>
        <v>0</v>
      </c>
      <c r="N15" s="7">
        <f>(E15/6)*K13</f>
        <v>0</v>
      </c>
    </row>
    <row r="16" spans="1:14" x14ac:dyDescent="0.2">
      <c r="C16" s="2"/>
      <c r="D16" s="16"/>
      <c r="E16" s="16"/>
      <c r="F16" s="16"/>
      <c r="G16" s="16"/>
      <c r="J16" s="16"/>
      <c r="L16" s="16"/>
    </row>
    <row r="17" spans="2:14" x14ac:dyDescent="0.2">
      <c r="C17" s="12" t="s">
        <v>39</v>
      </c>
      <c r="D17" s="16"/>
      <c r="E17" s="16"/>
      <c r="F17" s="16"/>
      <c r="G17" s="16"/>
      <c r="I17" s="15">
        <f>SUM(G18:G20)</f>
        <v>0</v>
      </c>
      <c r="J17" s="16">
        <f>SUM(H18:H20)</f>
        <v>0</v>
      </c>
      <c r="K17" s="15">
        <v>3</v>
      </c>
      <c r="L17" s="5">
        <f>(I17*K17)</f>
        <v>0</v>
      </c>
      <c r="M17" s="16">
        <f>(J17*K17)</f>
        <v>0</v>
      </c>
    </row>
    <row r="18" spans="2:14" x14ac:dyDescent="0.2">
      <c r="C18" s="20" t="s">
        <v>28</v>
      </c>
      <c r="D18" s="16">
        <v>5.66</v>
      </c>
      <c r="E18" s="16">
        <v>0</v>
      </c>
      <c r="F18" s="16">
        <v>0.5</v>
      </c>
      <c r="G18" s="16">
        <f t="shared" ref="G18:H20" si="0">(D18*E18)</f>
        <v>0</v>
      </c>
      <c r="H18" s="16">
        <f t="shared" si="0"/>
        <v>0</v>
      </c>
      <c r="J18" s="16"/>
      <c r="L18" s="16"/>
      <c r="N18" s="7">
        <f>(E18/6)*K17</f>
        <v>0</v>
      </c>
    </row>
    <row r="19" spans="2:14" x14ac:dyDescent="0.2">
      <c r="C19" s="19" t="s">
        <v>29</v>
      </c>
      <c r="D19" s="16">
        <v>1.77</v>
      </c>
      <c r="E19" s="16">
        <v>0</v>
      </c>
      <c r="F19" s="16">
        <v>0.16</v>
      </c>
      <c r="G19" s="16">
        <f t="shared" si="0"/>
        <v>0</v>
      </c>
      <c r="H19" s="16">
        <f t="shared" si="0"/>
        <v>0</v>
      </c>
      <c r="N19" s="7">
        <f>(E19/6)*K17</f>
        <v>0</v>
      </c>
    </row>
    <row r="20" spans="2:14" x14ac:dyDescent="0.2">
      <c r="C20" s="20" t="s">
        <v>31</v>
      </c>
      <c r="D20" s="16">
        <v>6.13</v>
      </c>
      <c r="E20" s="16">
        <v>0</v>
      </c>
      <c r="F20" s="16">
        <v>0.56000000000000005</v>
      </c>
      <c r="G20" s="16">
        <f t="shared" si="0"/>
        <v>0</v>
      </c>
      <c r="H20" s="16">
        <f t="shared" si="0"/>
        <v>0</v>
      </c>
      <c r="J20" s="16"/>
      <c r="L20" s="16"/>
      <c r="N20" s="7">
        <f>(E20/6)*K17</f>
        <v>0</v>
      </c>
    </row>
    <row r="21" spans="2:14" x14ac:dyDescent="0.2">
      <c r="C21" s="12"/>
    </row>
    <row r="22" spans="2:14" x14ac:dyDescent="0.2">
      <c r="C22" s="12" t="s">
        <v>40</v>
      </c>
      <c r="D22" s="16"/>
      <c r="E22" s="16"/>
      <c r="F22" s="16"/>
      <c r="G22" s="16"/>
      <c r="I22" s="15">
        <f>SUM(G23:G25)</f>
        <v>0</v>
      </c>
      <c r="J22" s="16">
        <f>SUM(H23:H25)</f>
        <v>0</v>
      </c>
      <c r="K22" s="15">
        <v>2</v>
      </c>
      <c r="L22" s="16">
        <f>(I22*K22)</f>
        <v>0</v>
      </c>
      <c r="M22" s="16">
        <f>(J22*K22)</f>
        <v>0</v>
      </c>
    </row>
    <row r="23" spans="2:14" x14ac:dyDescent="0.2">
      <c r="C23" s="20" t="s">
        <v>33</v>
      </c>
      <c r="D23" s="16">
        <v>4.4800000000000004</v>
      </c>
      <c r="E23" s="16">
        <v>0</v>
      </c>
      <c r="F23" s="16">
        <v>0.4</v>
      </c>
      <c r="G23" s="16">
        <f t="shared" ref="G23:H25" si="1">(D23*E23)</f>
        <v>0</v>
      </c>
      <c r="H23" s="16">
        <f t="shared" si="1"/>
        <v>0</v>
      </c>
      <c r="J23" s="16"/>
      <c r="L23" s="16"/>
      <c r="N23" s="7">
        <f>(E23/6)*K22</f>
        <v>0</v>
      </c>
    </row>
    <row r="24" spans="2:14" x14ac:dyDescent="0.2">
      <c r="C24" s="19" t="s">
        <v>16</v>
      </c>
      <c r="D24" s="16">
        <v>1.3</v>
      </c>
      <c r="E24" s="16">
        <v>0</v>
      </c>
      <c r="F24" s="16">
        <v>0.12</v>
      </c>
      <c r="G24" s="16">
        <f t="shared" si="1"/>
        <v>0</v>
      </c>
      <c r="H24" s="16">
        <f t="shared" si="1"/>
        <v>0</v>
      </c>
      <c r="J24" s="16"/>
      <c r="L24" s="16"/>
      <c r="N24" s="7">
        <f>(E24/6)*K22</f>
        <v>0</v>
      </c>
    </row>
    <row r="25" spans="2:14" x14ac:dyDescent="0.2">
      <c r="C25" s="20" t="s">
        <v>34</v>
      </c>
      <c r="D25" s="16">
        <v>4.95</v>
      </c>
      <c r="E25" s="16">
        <v>0</v>
      </c>
      <c r="F25" s="16">
        <v>0.46</v>
      </c>
      <c r="G25" s="16">
        <f t="shared" si="1"/>
        <v>0</v>
      </c>
      <c r="H25" s="16">
        <f t="shared" si="1"/>
        <v>0</v>
      </c>
      <c r="J25" s="16"/>
      <c r="L25" s="16"/>
      <c r="N25" s="7">
        <f>(E25/6)*K22</f>
        <v>0</v>
      </c>
    </row>
    <row r="26" spans="2:14" x14ac:dyDescent="0.2">
      <c r="C26" s="2"/>
      <c r="D26" s="16"/>
      <c r="E26" s="16"/>
      <c r="F26" s="16"/>
      <c r="G26" s="16"/>
      <c r="J26" s="16"/>
      <c r="L26" s="16"/>
    </row>
    <row r="27" spans="2:14" x14ac:dyDescent="0.2">
      <c r="C27" s="12" t="s">
        <v>41</v>
      </c>
      <c r="D27" s="16"/>
      <c r="E27" s="16"/>
      <c r="F27" s="16"/>
      <c r="G27" s="16"/>
      <c r="I27" s="15">
        <f>SUM(G28)</f>
        <v>0</v>
      </c>
      <c r="J27" s="16">
        <f>SUM(H28)</f>
        <v>0</v>
      </c>
      <c r="K27" s="15">
        <v>6</v>
      </c>
      <c r="L27" s="16">
        <f>(I27*K27)</f>
        <v>0</v>
      </c>
      <c r="M27" s="16">
        <f>(J27*K27)</f>
        <v>0</v>
      </c>
    </row>
    <row r="28" spans="2:14" x14ac:dyDescent="0.2">
      <c r="C28" s="20" t="s">
        <v>34</v>
      </c>
      <c r="D28" s="16">
        <v>4.95</v>
      </c>
      <c r="E28" s="16">
        <v>0</v>
      </c>
      <c r="F28" s="16">
        <v>0.46</v>
      </c>
      <c r="G28" s="16">
        <f>(D28*E28)</f>
        <v>0</v>
      </c>
      <c r="H28" s="16">
        <f>(E28*F28)</f>
        <v>0</v>
      </c>
      <c r="J28" s="16"/>
      <c r="L28" s="16"/>
      <c r="N28" s="7">
        <f>(E28/6)*K27</f>
        <v>0</v>
      </c>
    </row>
    <row r="29" spans="2:14" x14ac:dyDescent="0.2">
      <c r="C29" s="2"/>
      <c r="D29" s="16"/>
      <c r="E29" s="16"/>
      <c r="F29" s="16"/>
      <c r="G29" s="16"/>
      <c r="J29" s="16"/>
      <c r="L29" s="16"/>
    </row>
    <row r="30" spans="2:14" x14ac:dyDescent="0.2">
      <c r="C30" s="2"/>
      <c r="D30" s="16"/>
      <c r="E30" s="16"/>
      <c r="F30" s="16"/>
      <c r="G30" s="16"/>
      <c r="J30" s="16"/>
      <c r="L30" s="16"/>
    </row>
    <row r="31" spans="2:14" x14ac:dyDescent="0.2">
      <c r="B31" t="s">
        <v>52</v>
      </c>
      <c r="C31" s="23"/>
      <c r="D31" s="23"/>
      <c r="E31" s="23"/>
      <c r="F31" s="23"/>
      <c r="G31" s="23"/>
      <c r="H31" s="23"/>
      <c r="I31" s="23"/>
      <c r="J31" s="23"/>
      <c r="K31" s="23"/>
      <c r="L31" s="4">
        <f>SUBTOTAL(109,Table2[Tot.KG])</f>
        <v>0</v>
      </c>
      <c r="M31" s="4">
        <f>SUBTOTAL(109,Table2[Tot./M2])</f>
        <v>0</v>
      </c>
      <c r="N31" s="6">
        <f>SUBTOTAL(109,Table2[Nº tiras])</f>
        <v>0</v>
      </c>
    </row>
    <row r="32" spans="2:14" x14ac:dyDescent="0.2">
      <c r="C32" s="2"/>
      <c r="D32" s="16"/>
      <c r="E32" s="16"/>
      <c r="F32" s="16"/>
      <c r="G32" s="16"/>
      <c r="J32" s="28"/>
      <c r="K32" s="28"/>
      <c r="L32" s="16"/>
    </row>
    <row r="33" spans="1:14" x14ac:dyDescent="0.2">
      <c r="C33" s="2"/>
      <c r="D33" s="16"/>
      <c r="E33" s="16"/>
      <c r="F33" s="16"/>
      <c r="G33" s="16"/>
      <c r="J33" s="16"/>
      <c r="L33" s="16"/>
    </row>
    <row r="34" spans="1:14" x14ac:dyDescent="0.2">
      <c r="D34" s="16"/>
      <c r="E34" s="16"/>
      <c r="F34" s="16"/>
    </row>
    <row r="35" spans="1:14" x14ac:dyDescent="0.2">
      <c r="B35" s="8"/>
      <c r="C35" s="27"/>
      <c r="D35" s="27"/>
      <c r="E35" s="27"/>
      <c r="F35" s="27"/>
      <c r="G35" s="27"/>
      <c r="H35" s="27"/>
      <c r="I35" s="9"/>
      <c r="J35" s="9"/>
      <c r="K35" s="9"/>
      <c r="L35" s="9"/>
    </row>
    <row r="36" spans="1:14" ht="15.75" x14ac:dyDescent="0.25">
      <c r="C36" s="3"/>
      <c r="D36" s="16"/>
      <c r="E36" s="16"/>
      <c r="F36" s="16"/>
    </row>
    <row r="37" spans="1:14" x14ac:dyDescent="0.2">
      <c r="D37" s="16"/>
      <c r="E37" s="16"/>
      <c r="F37" s="16"/>
    </row>
    <row r="38" spans="1:14" x14ac:dyDescent="0.2">
      <c r="D38" s="16"/>
      <c r="E38" s="16"/>
      <c r="F38" s="16"/>
    </row>
    <row r="39" spans="1:14" x14ac:dyDescent="0.2">
      <c r="A39" s="10"/>
      <c r="D39" s="16"/>
      <c r="E39" s="16"/>
      <c r="F39" s="16"/>
    </row>
    <row r="40" spans="1:14" x14ac:dyDescent="0.2">
      <c r="C40" s="11"/>
      <c r="D40" s="16"/>
      <c r="E40" s="16"/>
      <c r="F40" s="16"/>
      <c r="G40" s="16"/>
    </row>
    <row r="41" spans="1:14" x14ac:dyDescent="0.2">
      <c r="C41" s="12"/>
      <c r="D41" s="16"/>
      <c r="E41" s="16"/>
      <c r="F41" s="16"/>
      <c r="G41" s="16"/>
      <c r="J41" s="16"/>
      <c r="L41" s="16"/>
    </row>
    <row r="42" spans="1:14" x14ac:dyDescent="0.2">
      <c r="C42" s="12"/>
      <c r="D42" s="16"/>
      <c r="E42" s="16"/>
      <c r="F42" s="16"/>
      <c r="G42" s="16"/>
      <c r="J42" s="16"/>
      <c r="L42" s="16"/>
    </row>
    <row r="43" spans="1:14" x14ac:dyDescent="0.2">
      <c r="C43" s="2"/>
      <c r="D43" s="16"/>
      <c r="E43" s="16"/>
      <c r="F43" s="16"/>
      <c r="G43" s="16"/>
      <c r="J43" s="16"/>
      <c r="L43" s="16"/>
    </row>
    <row r="44" spans="1:14" x14ac:dyDescent="0.2">
      <c r="C44" s="2"/>
      <c r="D44" s="16"/>
      <c r="E44" s="16"/>
      <c r="F44" s="16"/>
      <c r="G44" s="16"/>
      <c r="J44" s="16"/>
      <c r="L44" s="16"/>
    </row>
    <row r="45" spans="1:14" x14ac:dyDescent="0.2">
      <c r="C45" s="2"/>
      <c r="D45" s="16"/>
      <c r="E45" s="16"/>
      <c r="F45" s="16"/>
      <c r="G45" s="16"/>
      <c r="J45" s="16"/>
      <c r="L45" s="16"/>
    </row>
    <row r="46" spans="1:14" x14ac:dyDescent="0.2">
      <c r="C46" s="2"/>
      <c r="D46" s="16"/>
      <c r="E46" s="16"/>
      <c r="F46" s="16"/>
      <c r="G46" s="16"/>
      <c r="J46" s="16"/>
      <c r="L46" s="16"/>
    </row>
    <row r="47" spans="1:14" x14ac:dyDescent="0.2">
      <c r="C47" s="2"/>
      <c r="D47" s="16"/>
      <c r="E47" s="16"/>
      <c r="F47" s="16"/>
      <c r="G47" s="16"/>
      <c r="J47" s="16"/>
      <c r="L47" s="16"/>
      <c r="N47" s="13"/>
    </row>
    <row r="48" spans="1:14" x14ac:dyDescent="0.2">
      <c r="C48" s="2"/>
      <c r="D48" s="16"/>
      <c r="E48" s="16"/>
      <c r="F48" s="16"/>
      <c r="G48" s="16"/>
      <c r="J48" s="16"/>
      <c r="L48" s="16"/>
    </row>
    <row r="49" spans="3:14" x14ac:dyDescent="0.2">
      <c r="C49" s="12"/>
      <c r="D49" s="16"/>
      <c r="E49" s="16"/>
      <c r="F49" s="16"/>
      <c r="G49" s="16"/>
      <c r="J49" s="16"/>
      <c r="L49" s="16"/>
    </row>
    <row r="50" spans="3:14" x14ac:dyDescent="0.2">
      <c r="C50" s="2"/>
      <c r="D50" s="16"/>
      <c r="E50" s="16"/>
      <c r="F50" s="16"/>
      <c r="G50" s="16"/>
      <c r="J50" s="16"/>
      <c r="L50" s="16"/>
    </row>
    <row r="51" spans="3:14" x14ac:dyDescent="0.2">
      <c r="C51" s="2"/>
      <c r="D51" s="16"/>
      <c r="E51" s="16"/>
      <c r="F51" s="16"/>
      <c r="G51" s="16"/>
      <c r="J51" s="16"/>
      <c r="L51" s="16"/>
    </row>
    <row r="52" spans="3:14" x14ac:dyDescent="0.2">
      <c r="C52" s="2"/>
      <c r="D52" s="16"/>
      <c r="E52" s="16"/>
      <c r="F52" s="16"/>
      <c r="G52" s="16"/>
      <c r="J52" s="16"/>
      <c r="L52" s="16"/>
    </row>
    <row r="53" spans="3:14" x14ac:dyDescent="0.2">
      <c r="C53" s="2"/>
      <c r="D53" s="16"/>
      <c r="E53" s="16"/>
      <c r="F53" s="16"/>
      <c r="G53" s="16"/>
      <c r="J53" s="16"/>
      <c r="L53" s="16"/>
      <c r="N53" s="13"/>
    </row>
    <row r="54" spans="3:14" x14ac:dyDescent="0.2">
      <c r="C54" s="2"/>
      <c r="D54" s="16"/>
      <c r="E54" s="16"/>
      <c r="F54" s="16"/>
      <c r="G54" s="16"/>
      <c r="J54" s="16"/>
      <c r="L54" s="16"/>
    </row>
    <row r="55" spans="3:14" x14ac:dyDescent="0.2">
      <c r="C55" s="2"/>
      <c r="D55" s="16"/>
      <c r="E55" s="16"/>
      <c r="F55" s="16"/>
      <c r="G55" s="16"/>
      <c r="J55" s="16"/>
      <c r="L55" s="16"/>
    </row>
    <row r="56" spans="3:14" x14ac:dyDescent="0.2">
      <c r="C56" s="12"/>
      <c r="D56" s="16"/>
      <c r="E56" s="16"/>
      <c r="F56" s="16"/>
      <c r="G56" s="16"/>
      <c r="J56" s="16"/>
      <c r="L56" s="16"/>
    </row>
    <row r="57" spans="3:14" x14ac:dyDescent="0.2">
      <c r="C57" s="2"/>
      <c r="D57" s="16"/>
      <c r="E57" s="16"/>
      <c r="F57" s="16"/>
      <c r="G57" s="16"/>
      <c r="J57" s="16"/>
      <c r="L57" s="16"/>
    </row>
    <row r="58" spans="3:14" x14ac:dyDescent="0.2">
      <c r="C58" s="2"/>
      <c r="D58" s="16"/>
      <c r="E58" s="16"/>
      <c r="F58" s="16"/>
      <c r="G58" s="16"/>
      <c r="J58" s="16"/>
      <c r="L58" s="16"/>
    </row>
    <row r="59" spans="3:14" x14ac:dyDescent="0.2">
      <c r="C59" s="2"/>
      <c r="D59" s="16"/>
      <c r="E59" s="16"/>
      <c r="F59" s="16"/>
      <c r="G59" s="16"/>
      <c r="J59" s="16"/>
      <c r="L59" s="16"/>
    </row>
    <row r="60" spans="3:14" x14ac:dyDescent="0.2">
      <c r="C60" s="2"/>
      <c r="D60" s="16"/>
      <c r="E60" s="16"/>
      <c r="F60" s="16"/>
      <c r="G60" s="16"/>
      <c r="J60" s="16"/>
      <c r="L60" s="16"/>
    </row>
    <row r="61" spans="3:14" x14ac:dyDescent="0.2">
      <c r="C61" s="2"/>
      <c r="D61" s="16"/>
      <c r="E61" s="16"/>
      <c r="F61" s="16"/>
      <c r="G61" s="16"/>
      <c r="J61" s="16"/>
      <c r="L61" s="16"/>
    </row>
    <row r="62" spans="3:14" x14ac:dyDescent="0.2">
      <c r="C62" s="2"/>
      <c r="D62" s="16"/>
      <c r="E62" s="16"/>
      <c r="F62" s="16"/>
      <c r="G62" s="16"/>
      <c r="J62" s="16"/>
      <c r="L62" s="16"/>
    </row>
    <row r="63" spans="3:14" x14ac:dyDescent="0.2">
      <c r="C63" s="12"/>
      <c r="D63" s="16"/>
      <c r="E63" s="16"/>
      <c r="F63" s="16"/>
      <c r="G63" s="16"/>
    </row>
    <row r="64" spans="3:14" x14ac:dyDescent="0.2">
      <c r="C64" s="2"/>
      <c r="D64" s="16"/>
      <c r="E64" s="16"/>
      <c r="F64" s="16"/>
      <c r="G64" s="16"/>
      <c r="J64" s="16"/>
      <c r="L64" s="16"/>
    </row>
    <row r="65" spans="1:12" x14ac:dyDescent="0.2">
      <c r="C65" s="2"/>
      <c r="D65" s="16"/>
      <c r="E65" s="16"/>
      <c r="F65" s="16"/>
      <c r="G65" s="16"/>
      <c r="J65" s="16"/>
      <c r="L65" s="16"/>
    </row>
    <row r="66" spans="1:12" x14ac:dyDescent="0.2">
      <c r="C66" s="2"/>
      <c r="D66" s="16"/>
      <c r="E66" s="16"/>
      <c r="F66" s="16"/>
      <c r="G66" s="16"/>
    </row>
    <row r="67" spans="1:12" x14ac:dyDescent="0.2">
      <c r="C67" s="2"/>
      <c r="D67" s="16"/>
      <c r="E67" s="16"/>
      <c r="F67" s="16"/>
      <c r="G67" s="16"/>
      <c r="J67" s="16"/>
      <c r="L67" s="16"/>
    </row>
    <row r="68" spans="1:12" x14ac:dyDescent="0.2">
      <c r="C68" s="2"/>
      <c r="D68" s="16"/>
      <c r="E68" s="16"/>
      <c r="F68" s="16"/>
      <c r="G68" s="16"/>
    </row>
    <row r="69" spans="1:12" x14ac:dyDescent="0.2">
      <c r="C69" s="2"/>
      <c r="D69" s="16"/>
      <c r="E69" s="16"/>
      <c r="F69" s="16"/>
      <c r="G69" s="16"/>
      <c r="J69" s="16"/>
      <c r="L69" s="16"/>
    </row>
    <row r="70" spans="1:12" x14ac:dyDescent="0.2">
      <c r="D70" s="16"/>
      <c r="E70" s="16"/>
      <c r="F70" s="16"/>
      <c r="G70" s="16"/>
    </row>
    <row r="71" spans="1:12" x14ac:dyDescent="0.2">
      <c r="D71" s="16"/>
      <c r="E71" s="16"/>
      <c r="F71" s="16"/>
      <c r="G71" s="16"/>
    </row>
    <row r="72" spans="1:12" x14ac:dyDescent="0.2">
      <c r="D72" s="16"/>
      <c r="E72" s="16"/>
      <c r="F72" s="16"/>
      <c r="G72" s="16"/>
      <c r="J72" s="16"/>
      <c r="L72" s="16"/>
    </row>
    <row r="73" spans="1:12" x14ac:dyDescent="0.2">
      <c r="C73" s="17"/>
      <c r="D73" s="16"/>
      <c r="E73" s="16"/>
      <c r="F73" s="16"/>
      <c r="G73" s="16"/>
      <c r="J73" s="16"/>
      <c r="L73" s="16"/>
    </row>
    <row r="74" spans="1:12" x14ac:dyDescent="0.2">
      <c r="D74" s="16"/>
      <c r="E74" s="16"/>
      <c r="F74" s="16"/>
    </row>
    <row r="75" spans="1:12" x14ac:dyDescent="0.2">
      <c r="B75" s="8"/>
      <c r="C75" s="27"/>
      <c r="D75" s="27"/>
      <c r="E75" s="27"/>
      <c r="F75" s="27"/>
      <c r="G75" s="27"/>
      <c r="H75" s="27"/>
      <c r="I75" s="9"/>
      <c r="J75" s="9"/>
      <c r="K75" s="9"/>
      <c r="L75" s="9"/>
    </row>
    <row r="76" spans="1:12" ht="15.75" x14ac:dyDescent="0.25">
      <c r="C76" s="3"/>
      <c r="D76" s="16"/>
      <c r="E76" s="16"/>
      <c r="F76" s="16"/>
    </row>
    <row r="77" spans="1:12" x14ac:dyDescent="0.2">
      <c r="D77" s="16"/>
      <c r="E77" s="16"/>
      <c r="F77" s="16"/>
    </row>
    <row r="78" spans="1:12" x14ac:dyDescent="0.2">
      <c r="D78" s="16"/>
      <c r="E78" s="16"/>
      <c r="F78" s="16"/>
    </row>
    <row r="79" spans="1:12" x14ac:dyDescent="0.2">
      <c r="A79" s="10"/>
      <c r="D79" s="16"/>
      <c r="E79" s="16"/>
      <c r="F79" s="16"/>
    </row>
    <row r="80" spans="1:12" x14ac:dyDescent="0.2">
      <c r="C80" s="11"/>
      <c r="D80" s="16"/>
      <c r="E80" s="16"/>
      <c r="F80" s="16"/>
      <c r="G80" s="16"/>
    </row>
    <row r="81" spans="3:14" x14ac:dyDescent="0.2">
      <c r="C81" s="12"/>
      <c r="D81" s="16"/>
      <c r="E81" s="16"/>
      <c r="F81" s="16"/>
      <c r="G81" s="16"/>
      <c r="J81" s="16"/>
      <c r="L81" s="16"/>
    </row>
    <row r="82" spans="3:14" x14ac:dyDescent="0.2">
      <c r="C82" s="12"/>
      <c r="D82" s="16"/>
      <c r="E82" s="16"/>
      <c r="F82" s="16"/>
      <c r="G82" s="16"/>
      <c r="J82" s="16"/>
      <c r="L82" s="16"/>
    </row>
    <row r="83" spans="3:14" x14ac:dyDescent="0.2">
      <c r="C83" s="2"/>
      <c r="D83" s="16"/>
      <c r="E83" s="16"/>
      <c r="F83" s="16"/>
      <c r="G83" s="16"/>
    </row>
    <row r="84" spans="3:14" x14ac:dyDescent="0.2">
      <c r="C84" s="2"/>
      <c r="D84" s="16"/>
      <c r="E84" s="16"/>
      <c r="F84" s="16"/>
      <c r="G84" s="16"/>
    </row>
    <row r="85" spans="3:14" x14ac:dyDescent="0.2">
      <c r="C85" s="2"/>
      <c r="D85" s="16"/>
      <c r="E85" s="16"/>
      <c r="F85" s="16"/>
      <c r="G85" s="16"/>
      <c r="J85" s="16"/>
      <c r="L85" s="16"/>
      <c r="N85" s="13"/>
    </row>
    <row r="86" spans="3:14" x14ac:dyDescent="0.2">
      <c r="C86" s="2"/>
      <c r="D86" s="16"/>
      <c r="E86" s="16"/>
      <c r="F86" s="16"/>
      <c r="G86" s="16"/>
      <c r="J86" s="16"/>
      <c r="L86" s="16"/>
    </row>
    <row r="87" spans="3:14" x14ac:dyDescent="0.2">
      <c r="C87" s="12"/>
      <c r="D87" s="16"/>
      <c r="E87" s="16"/>
      <c r="F87" s="16"/>
      <c r="G87" s="16"/>
      <c r="J87" s="16"/>
      <c r="L87" s="16"/>
    </row>
    <row r="88" spans="3:14" x14ac:dyDescent="0.2">
      <c r="C88" s="2"/>
      <c r="D88" s="16"/>
      <c r="E88" s="16"/>
      <c r="F88" s="16"/>
      <c r="G88" s="16"/>
    </row>
    <row r="89" spans="3:14" x14ac:dyDescent="0.2">
      <c r="C89" s="2"/>
      <c r="D89" s="16"/>
      <c r="E89" s="16"/>
      <c r="F89" s="16"/>
      <c r="G89" s="16"/>
    </row>
    <row r="90" spans="3:14" x14ac:dyDescent="0.2">
      <c r="C90" s="2"/>
      <c r="D90" s="16"/>
      <c r="E90" s="16"/>
      <c r="F90" s="16"/>
      <c r="G90" s="16"/>
      <c r="J90" s="16"/>
      <c r="L90" s="16"/>
      <c r="N90" s="13"/>
    </row>
    <row r="91" spans="3:14" x14ac:dyDescent="0.2">
      <c r="C91" s="2"/>
      <c r="D91" s="16"/>
      <c r="E91" s="16"/>
      <c r="F91" s="16"/>
      <c r="G91" s="16"/>
      <c r="J91" s="16"/>
      <c r="L91" s="16"/>
      <c r="N91" s="13"/>
    </row>
    <row r="92" spans="3:14" x14ac:dyDescent="0.2">
      <c r="C92" s="2"/>
      <c r="D92" s="16"/>
      <c r="E92" s="16"/>
      <c r="F92" s="16"/>
      <c r="G92" s="16"/>
      <c r="J92" s="16"/>
      <c r="L92" s="16"/>
    </row>
    <row r="93" spans="3:14" x14ac:dyDescent="0.2">
      <c r="C93" s="12"/>
      <c r="D93" s="16"/>
      <c r="E93" s="16"/>
      <c r="F93" s="16"/>
      <c r="G93" s="16"/>
      <c r="J93" s="16"/>
      <c r="L93" s="16"/>
    </row>
    <row r="94" spans="3:14" x14ac:dyDescent="0.2">
      <c r="C94" s="2"/>
      <c r="D94" s="16"/>
      <c r="E94" s="16"/>
      <c r="F94" s="16"/>
      <c r="G94" s="16"/>
      <c r="J94" s="16"/>
      <c r="L94" s="16"/>
    </row>
    <row r="95" spans="3:14" x14ac:dyDescent="0.2">
      <c r="C95" s="2"/>
      <c r="D95" s="16"/>
      <c r="E95" s="16"/>
      <c r="F95" s="16"/>
      <c r="G95" s="16"/>
      <c r="J95" s="16"/>
      <c r="L95" s="16"/>
    </row>
    <row r="96" spans="3:14" x14ac:dyDescent="0.2">
      <c r="C96" s="12"/>
      <c r="D96" s="16"/>
      <c r="E96" s="16"/>
      <c r="F96" s="16"/>
      <c r="G96" s="16"/>
    </row>
    <row r="97" spans="3:12" x14ac:dyDescent="0.2">
      <c r="C97" s="2"/>
      <c r="D97" s="16"/>
      <c r="E97" s="16"/>
      <c r="F97" s="16"/>
      <c r="G97" s="16"/>
      <c r="J97" s="16"/>
      <c r="L97" s="16"/>
    </row>
    <row r="98" spans="3:12" x14ac:dyDescent="0.2">
      <c r="C98" s="2"/>
      <c r="D98" s="16"/>
      <c r="E98" s="16"/>
      <c r="F98" s="16"/>
      <c r="G98" s="16"/>
      <c r="J98" s="16"/>
      <c r="L98" s="16"/>
    </row>
    <row r="99" spans="3:12" x14ac:dyDescent="0.2">
      <c r="C99" s="2"/>
      <c r="D99" s="16"/>
      <c r="E99" s="16"/>
      <c r="F99" s="16"/>
      <c r="G99" s="16"/>
      <c r="J99" s="16"/>
      <c r="L99" s="16"/>
    </row>
    <row r="100" spans="3:12" x14ac:dyDescent="0.2">
      <c r="C100" s="2"/>
      <c r="D100" s="16"/>
      <c r="E100" s="16"/>
      <c r="F100" s="16"/>
      <c r="G100" s="16"/>
    </row>
    <row r="101" spans="3:12" x14ac:dyDescent="0.2">
      <c r="C101" s="2"/>
      <c r="D101" s="16"/>
      <c r="E101" s="16"/>
      <c r="F101" s="16"/>
      <c r="G101" s="16"/>
      <c r="J101" s="16"/>
      <c r="L101" s="16"/>
    </row>
    <row r="102" spans="3:12" x14ac:dyDescent="0.2">
      <c r="C102" s="2"/>
      <c r="D102" s="16"/>
      <c r="E102" s="16"/>
      <c r="F102" s="16"/>
      <c r="G102" s="16"/>
    </row>
    <row r="103" spans="3:12" x14ac:dyDescent="0.2">
      <c r="C103" s="2"/>
      <c r="D103" s="16"/>
      <c r="E103" s="16"/>
      <c r="F103" s="16"/>
      <c r="G103" s="16"/>
      <c r="J103" s="16"/>
      <c r="L103" s="16"/>
    </row>
    <row r="104" spans="3:12" x14ac:dyDescent="0.2">
      <c r="C104" s="12"/>
    </row>
    <row r="105" spans="3:12" x14ac:dyDescent="0.2">
      <c r="C105" s="12"/>
      <c r="D105" s="16"/>
      <c r="E105" s="16"/>
      <c r="F105" s="16"/>
      <c r="G105" s="16"/>
      <c r="J105" s="16"/>
      <c r="L105" s="16"/>
    </row>
    <row r="106" spans="3:12" x14ac:dyDescent="0.2">
      <c r="C106" s="12"/>
      <c r="D106" s="16"/>
      <c r="E106" s="16"/>
      <c r="F106" s="16"/>
      <c r="G106" s="16"/>
      <c r="J106" s="16"/>
      <c r="L106" s="16"/>
    </row>
    <row r="107" spans="3:12" x14ac:dyDescent="0.2">
      <c r="C107" s="2"/>
      <c r="D107" s="16"/>
      <c r="E107" s="16"/>
      <c r="F107" s="16"/>
      <c r="G107" s="16"/>
      <c r="J107" s="16"/>
      <c r="L107" s="16"/>
    </row>
    <row r="108" spans="3:12" x14ac:dyDescent="0.2">
      <c r="C108" s="2"/>
      <c r="D108" s="16"/>
      <c r="E108" s="16"/>
      <c r="F108" s="16"/>
      <c r="G108" s="16"/>
      <c r="J108" s="16"/>
      <c r="L108" s="16"/>
    </row>
    <row r="109" spans="3:12" x14ac:dyDescent="0.2">
      <c r="C109" s="2"/>
      <c r="D109" s="16"/>
      <c r="E109" s="16"/>
      <c r="F109" s="16"/>
      <c r="G109" s="16"/>
      <c r="J109" s="16"/>
      <c r="L109" s="16"/>
    </row>
    <row r="110" spans="3:12" x14ac:dyDescent="0.2">
      <c r="C110" s="2"/>
      <c r="D110" s="16"/>
      <c r="E110" s="16"/>
      <c r="F110" s="16"/>
      <c r="G110" s="16"/>
      <c r="J110" s="16"/>
      <c r="L110" s="16"/>
    </row>
    <row r="111" spans="3:12" x14ac:dyDescent="0.2">
      <c r="C111" s="2"/>
      <c r="D111" s="16"/>
      <c r="E111" s="16"/>
      <c r="F111" s="16"/>
      <c r="G111" s="16"/>
      <c r="J111" s="28"/>
      <c r="K111" s="28"/>
      <c r="L111" s="16"/>
    </row>
  </sheetData>
  <mergeCells count="5">
    <mergeCell ref="J111:K111"/>
    <mergeCell ref="C2:H2"/>
    <mergeCell ref="J32:K32"/>
    <mergeCell ref="C35:H35"/>
    <mergeCell ref="C75:H75"/>
  </mergeCells>
  <phoneticPr fontId="0" type="noConversion"/>
  <pageMargins left="0.75" right="0.75" top="1" bottom="1" header="0" footer="0"/>
  <pageSetup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Frigorífico</vt:lpstr>
      <vt:lpstr>Local de Basura </vt:lpstr>
      <vt:lpstr>Camara de Gasificación</vt:lpstr>
      <vt:lpstr>'Camara de Gasificación'!Área_de_impresión</vt:lpstr>
      <vt:lpstr>'Local de Basura '!Área_de_impresión</vt:lpstr>
    </vt:vector>
  </TitlesOfParts>
  <Company>CIMA Ltda.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Estructura de acero</dc:title>
  <dc:creator>Ricardo Pizarro Iturrita</dc:creator>
  <cp:lastModifiedBy>Ricardo Pizarro</cp:lastModifiedBy>
  <cp:lastPrinted>2003-10-31T20:50:29Z</cp:lastPrinted>
  <dcterms:created xsi:type="dcterms:W3CDTF">2002-01-14T18:40:03Z</dcterms:created>
  <dcterms:modified xsi:type="dcterms:W3CDTF">2013-11-23T15:07:05Z</dcterms:modified>
</cp:coreProperties>
</file>